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esktop\ОБЖ\УЧ год 2025-2026\питание\на сайт\"/>
    </mc:Choice>
  </mc:AlternateContent>
  <xr:revisionPtr revIDLastSave="0" documentId="13_ncr:1_{01C4A054-E4B8-4DCF-A187-5C52D6F2804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23" i="1"/>
  <c r="F41" i="1" l="1"/>
  <c r="G41" i="1"/>
  <c r="H41" i="1"/>
  <c r="I41" i="1"/>
  <c r="J41" i="1"/>
  <c r="L184" i="1" l="1"/>
  <c r="L174" i="1"/>
  <c r="L165" i="1"/>
  <c r="L156" i="1"/>
  <c r="L147" i="1"/>
  <c r="L138" i="1"/>
  <c r="L129" i="1"/>
  <c r="L119" i="1"/>
  <c r="L110" i="1"/>
  <c r="L101" i="1"/>
  <c r="L93" i="1"/>
  <c r="L84" i="1"/>
  <c r="L75" i="1"/>
  <c r="L66" i="1"/>
  <c r="L57" i="1"/>
  <c r="L49" i="1"/>
  <c r="L41" i="1"/>
  <c r="L32" i="1"/>
  <c r="A102" i="1"/>
  <c r="B185" i="1"/>
  <c r="A185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0" i="1"/>
  <c r="A120" i="1"/>
  <c r="J119" i="1"/>
  <c r="I119" i="1"/>
  <c r="H119" i="1"/>
  <c r="G119" i="1"/>
  <c r="F119" i="1"/>
  <c r="B111" i="1"/>
  <c r="A111" i="1"/>
  <c r="J110" i="1"/>
  <c r="I110" i="1"/>
  <c r="H110" i="1"/>
  <c r="G110" i="1"/>
  <c r="F110" i="1"/>
  <c r="B102" i="1"/>
  <c r="J101" i="1"/>
  <c r="I101" i="1"/>
  <c r="H101" i="1"/>
  <c r="G101" i="1"/>
  <c r="F101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6" i="1"/>
  <c r="A76" i="1"/>
  <c r="J75" i="1"/>
  <c r="I75" i="1"/>
  <c r="H75" i="1"/>
  <c r="G75" i="1"/>
  <c r="F75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50" i="1"/>
  <c r="A50" i="1"/>
  <c r="J49" i="1"/>
  <c r="I49" i="1"/>
  <c r="H49" i="1"/>
  <c r="G49" i="1"/>
  <c r="F49" i="1"/>
  <c r="B42" i="1"/>
  <c r="A42" i="1"/>
  <c r="B33" i="1"/>
  <c r="A33" i="1"/>
  <c r="J32" i="1"/>
  <c r="J42" i="1" s="1"/>
  <c r="I32" i="1"/>
  <c r="I42" i="1" s="1"/>
  <c r="H32" i="1"/>
  <c r="H42" i="1" s="1"/>
  <c r="G32" i="1"/>
  <c r="G42" i="1" s="1"/>
  <c r="F32" i="1"/>
  <c r="F42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94" i="1" l="1"/>
  <c r="G166" i="1"/>
  <c r="I185" i="1"/>
  <c r="L166" i="1"/>
  <c r="L148" i="1"/>
  <c r="L130" i="1"/>
  <c r="L111" i="1"/>
  <c r="L94" i="1"/>
  <c r="L58" i="1"/>
  <c r="I166" i="1"/>
  <c r="G148" i="1"/>
  <c r="I148" i="1"/>
  <c r="G130" i="1"/>
  <c r="F76" i="1"/>
  <c r="G76" i="1"/>
  <c r="I76" i="1"/>
  <c r="J94" i="1"/>
  <c r="L76" i="1"/>
  <c r="J76" i="1"/>
  <c r="L185" i="1"/>
  <c r="H58" i="1"/>
  <c r="J58" i="1"/>
  <c r="I58" i="1"/>
  <c r="G58" i="1"/>
  <c r="G185" i="1"/>
  <c r="H130" i="1"/>
  <c r="H76" i="1"/>
  <c r="I94" i="1"/>
  <c r="G111" i="1"/>
  <c r="J130" i="1"/>
  <c r="H185" i="1"/>
  <c r="H111" i="1"/>
  <c r="I111" i="1"/>
  <c r="H166" i="1"/>
  <c r="J185" i="1"/>
  <c r="G94" i="1"/>
  <c r="H94" i="1"/>
  <c r="F58" i="1"/>
  <c r="J111" i="1"/>
  <c r="J148" i="1"/>
  <c r="I130" i="1"/>
  <c r="H148" i="1"/>
  <c r="J166" i="1"/>
  <c r="L42" i="1"/>
  <c r="L24" i="1"/>
  <c r="F111" i="1"/>
  <c r="F130" i="1"/>
  <c r="F148" i="1"/>
  <c r="F166" i="1"/>
  <c r="F185" i="1"/>
  <c r="I24" i="1"/>
  <c r="F24" i="1"/>
  <c r="J24" i="1"/>
  <c r="H24" i="1"/>
  <c r="G24" i="1"/>
  <c r="L186" i="1" l="1"/>
  <c r="H186" i="1"/>
  <c r="F186" i="1"/>
  <c r="J186" i="1"/>
  <c r="I186" i="1"/>
  <c r="G186" i="1"/>
</calcChain>
</file>

<file path=xl/sharedStrings.xml><?xml version="1.0" encoding="utf-8"?>
<sst xmlns="http://schemas.openxmlformats.org/spreadsheetml/2006/main" count="381" uniqueCount="117">
  <si>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</si>
  <si>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</si>
  <si>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</si>
  <si>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</si>
  <si>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</si>
  <si>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</si>
  <si>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</si>
  <si>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</si>
  <si>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</si>
  <si>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</si>
  <si>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</si>
  <si>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</si>
  <si>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</si>
  <si>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</si>
  <si>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</si>
  <si>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</si>
  <si>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</si>
  <si>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</si>
  <si>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</si>
  <si>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</si>
  <si>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</si>
  <si>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</si>
  <si>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</si>
  <si>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</si>
  <si>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</si>
  <si>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</si>
  <si>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</si>
  <si>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</si>
  <si>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</si>
  <si>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</si>
  <si>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</si>
  <si>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</si>
  <si>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</si>
  <si>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</si>
  <si>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</si>
  <si>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</si>
  <si>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</si>
  <si>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</si>
  <si>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хол.блюдо</t>
  </si>
  <si>
    <t>Пюре картофельное</t>
  </si>
  <si>
    <t>Кисель из кураги</t>
  </si>
  <si>
    <t>Хлеб ржано-пшеничный обогащенный микронутриентами</t>
  </si>
  <si>
    <t>09</t>
  </si>
  <si>
    <t>Бутерброд с джемом</t>
  </si>
  <si>
    <t>сладкое</t>
  </si>
  <si>
    <t>Кофейный напиток</t>
  </si>
  <si>
    <t>Напиток из плодов шиповника</t>
  </si>
  <si>
    <t>Каша гречневая рассыпчатая</t>
  </si>
  <si>
    <t>Винегрет овощной</t>
  </si>
  <si>
    <t>Яйцо вареное</t>
  </si>
  <si>
    <t>Рис припущенный</t>
  </si>
  <si>
    <t>Компот из смеси сухофруктов</t>
  </si>
  <si>
    <t>выпечка</t>
  </si>
  <si>
    <t>Каша ”Здоровье"  молочная с маслом сливочным</t>
  </si>
  <si>
    <t>Бутерброд с сыром</t>
  </si>
  <si>
    <t>Чай с сахаром и лимоном</t>
  </si>
  <si>
    <t>Батон нарезной обогащенный микронутриентами</t>
  </si>
  <si>
    <t>Фрукты свежие</t>
  </si>
  <si>
    <t>ТК</t>
  </si>
  <si>
    <t>TK</t>
  </si>
  <si>
    <t>Салат из квашеной капусты с маслом растительным</t>
  </si>
  <si>
    <t>Суп картофельный с бобовыми и птицей</t>
  </si>
  <si>
    <t>Биточки рубленые  из птицы</t>
  </si>
  <si>
    <t>Сок фруктовый</t>
  </si>
  <si>
    <t>Каша кукурузная жидкая с молокомм  и маслом сливочным</t>
  </si>
  <si>
    <t>Батон нарезной обогащеннъій микронутриентами</t>
  </si>
  <si>
    <t>Йогурт 2,5% жирности</t>
  </si>
  <si>
    <t>Салат из свежих помидоров  и горошка конс.с маслом раст.</t>
  </si>
  <si>
    <t>Борщ со свежей капустой.  картофелем,  говядиной и сметаной</t>
  </si>
  <si>
    <t>Тефтели рыбные</t>
  </si>
  <si>
    <t>Батоа нарезной обогащенный микронутриентами</t>
  </si>
  <si>
    <t>Хлеб ржано-пшеничный обогащеннъій  микронутриентами</t>
  </si>
  <si>
    <t>Макароны с сыром</t>
  </si>
  <si>
    <t>Какао с молоком</t>
  </si>
  <si>
    <t>Огурец соленый кусочком</t>
  </si>
  <si>
    <t>Суп крестьянский с крупой, птицей и сметаной</t>
  </si>
  <si>
    <t>Плов со свининой</t>
  </si>
  <si>
    <t>Запеканка из творога</t>
  </si>
  <si>
    <t>Каша из пшена и риса молочная жидкая ("Дружба”) с маслом
сливочным</t>
  </si>
  <si>
    <t>Чай с вареньем</t>
  </si>
  <si>
    <t>Салат ”Яркий”  из св. капусты с кукуруз.и маслом раст. С 01.03. Салат картофельный с морковью  и кукурузой и маслом раст.</t>
  </si>
  <si>
    <t>Суп картофельный с крупой и рыбой</t>
  </si>
  <si>
    <t>Paгy  из птицы</t>
  </si>
  <si>
    <t>Хлеб ржано-пшеничный обогащеннъій микронутриентами</t>
  </si>
  <si>
    <t>тК</t>
  </si>
  <si>
    <t>Каша гречневая молочная жидкая с маслом сливочным</t>
  </si>
  <si>
    <t>Салат из свеклы отварной с маслом растительным</t>
  </si>
  <si>
    <t>Рассольник с птицей и сметаной</t>
  </si>
  <si>
    <t>Печень, тушенная в coyce</t>
  </si>
  <si>
    <t>Макаронные  изделия отварные</t>
  </si>
  <si>
    <t>Хлеб ржано-птеничный обогавјенный  микронутриентами</t>
  </si>
  <si>
    <t>Каша пшеничная молочная жидкая с маслом сливочным</t>
  </si>
  <si>
    <t>Котлеты, биточки (особые)</t>
  </si>
  <si>
    <t>Овощи тушеные</t>
  </si>
  <si>
    <t>Чай с сахаром и апельсином</t>
  </si>
  <si>
    <t>Борщ сибирский со сметаной</t>
  </si>
  <si>
    <t>Зразы рыбные рубленые</t>
  </si>
  <si>
    <t>Напиток из клюквы, протертой с сахаром</t>
  </si>
  <si>
    <t>Хлеб ржано—пшеничный обогащенный микронутриентами</t>
  </si>
  <si>
    <t>Бутерброд  с джемом</t>
  </si>
  <si>
    <t>Каша "Царская" молочная с маслом сливочным</t>
  </si>
  <si>
    <t>Кофейный  напиток</t>
  </si>
  <si>
    <t>Батон нарезной обогащенный  микронутриентами</t>
  </si>
  <si>
    <t>Суп из овощей с говядиной и сметаной</t>
  </si>
  <si>
    <t>Кисель из плодов  или ягод свежих</t>
  </si>
  <si>
    <t>Kaшa овсяная с яблоками молочная жидкал с маслом сливочным</t>
  </si>
  <si>
    <t>Чай с сахаром  и лимоном</t>
  </si>
  <si>
    <t>Салат витаминный (1-й вариант) С 01.03.Салат «Степной»</t>
  </si>
  <si>
    <t>Рассольник ленинградский с птицей и сметаной</t>
  </si>
  <si>
    <t>Жаркое по-домашнему со свининой</t>
  </si>
  <si>
    <t>Каша манная молочная жидкая с маслом сливочным</t>
  </si>
  <si>
    <t>Суп с крупой и говядиной</t>
  </si>
  <si>
    <t>Сердце в соусе</t>
  </si>
  <si>
    <t>ГБОУ школа №169 Центрального района Санкт-Петербурга</t>
  </si>
  <si>
    <t>Директор</t>
  </si>
  <si>
    <t>Калашникова М.А.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</si>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</sst>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color rgb="FF000000"/>
      <name val="Times New Roman"/>
      <charset val="204"/>
    </font>
    <font>
      <sz val="9.5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2" fillId="0" borderId="0"/>
  </cellStyleXfs>
  <cellXfs count="2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17" fillId="0" borderId="23" xfId="0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6" fillId="0" borderId="22" xfId="1" applyFont="1" applyFill="1" applyBorder="1" applyAlignment="1">
      <alignment horizontal="center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3" shrinkToFit="1"/>
    </xf>
    <xf numFmtId="0" fontId="13" fillId="0" borderId="22" xfId="1" applyFont="1" applyFill="1" applyBorder="1" applyAlignment="1">
      <alignment horizontal="center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2" fontId="14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center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3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3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0" fontId="13" fillId="0" borderId="22" xfId="1" applyFont="1" applyFill="1" applyBorder="1" applyAlignment="1">
      <alignment horizontal="center" vertical="top" wrapText="1"/>
    </xf>
    <xf numFmtId="1" fontId="18" fillId="0" borderId="23" xfId="0" applyNumberFormat="1" applyFont="1" applyFill="1" applyBorder="1" applyAlignment="1">
      <alignment horizontal="center" vertical="top" shrinkToFit="1"/>
    </xf>
    <xf numFmtId="2" fontId="18" fillId="0" borderId="23" xfId="0" applyNumberFormat="1" applyFont="1" applyFill="1" applyBorder="1" applyAlignment="1">
      <alignment horizontal="center" vertical="top" shrinkToFit="1"/>
    </xf>
    <xf numFmtId="0" fontId="17" fillId="0" borderId="23" xfId="0" applyFont="1" applyFill="1" applyBorder="1" applyAlignment="1">
      <alignment horizontal="center" vertical="top" wrapText="1"/>
    </xf>
    <xf numFmtId="2" fontId="18" fillId="0" borderId="23" xfId="0" applyNumberFormat="1" applyFont="1" applyFill="1" applyBorder="1" applyAlignment="1">
      <alignment horizontal="left" vertical="top" indent="3" shrinkToFit="1"/>
    </xf>
    <xf numFmtId="2" fontId="18" fillId="0" borderId="23" xfId="0" applyNumberFormat="1" applyFont="1" applyFill="1" applyBorder="1" applyAlignment="1">
      <alignment horizontal="left" vertical="top" indent="2" shrinkToFit="1"/>
    </xf>
    <xf numFmtId="0" fontId="17" fillId="0" borderId="22" xfId="0" applyFont="1" applyFill="1" applyBorder="1" applyAlignment="1">
      <alignment horizontal="left" vertical="top" wrapText="1"/>
    </xf>
    <xf numFmtId="1" fontId="18" fillId="0" borderId="22" xfId="0" applyNumberFormat="1" applyFont="1" applyFill="1" applyBorder="1" applyAlignment="1">
      <alignment horizontal="center" vertical="top" shrinkToFit="1"/>
    </xf>
    <xf numFmtId="2" fontId="18" fillId="0" borderId="22" xfId="0" applyNumberFormat="1" applyFont="1" applyFill="1" applyBorder="1" applyAlignment="1">
      <alignment horizontal="center" vertical="top" shrinkToFit="1"/>
    </xf>
    <xf numFmtId="0" fontId="17" fillId="0" borderId="22" xfId="0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3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1" fontId="18" fillId="0" borderId="23" xfId="1" applyNumberFormat="1" applyFont="1" applyFill="1" applyBorder="1" applyAlignment="1">
      <alignment horizontal="center" vertical="top" shrinkToFi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3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left" vertical="top" wrapText="1" indent="1"/>
    </xf>
    <xf numFmtId="2" fontId="18" fillId="0" borderId="23" xfId="1" applyNumberFormat="1" applyFont="1" applyFill="1" applyBorder="1" applyAlignment="1">
      <alignment horizontal="right" vertical="top" indent="1" shrinkToFi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left" vertical="top" wrapText="1" inden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ColWidth="9.109375" defaultRowHeight="13.2" x14ac:dyDescent="0.25"/>
  <cols>
    <col min="1" max="1" width="2.6640625" style="2" customWidth="1"/>
    <col min="2" max="2" width="2.88671875" style="2" customWidth="1"/>
    <col min="3" max="3" width="6.77734375" style="1" customWidth="1"/>
    <col min="4" max="4" width="11.5546875" style="1" customWidth="1"/>
    <col min="5" max="5" width="27.33203125" style="2" customWidth="1"/>
    <col min="6" max="6" width="7" style="2" customWidth="1"/>
    <col min="7" max="7" width="7.332031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6.88671875" style="2" customWidth="1"/>
    <col min="12" max="16384" width="9.109375" style="2"/>
  </cols>
  <sheetData>
    <row r="1" spans="1:12" ht="14.4" x14ac:dyDescent="0.3">
      <c r="A1" s="1" t="s">
        <v>7</v>
      </c>
      <c r="C1" s="251" t="s">
        <v>113</v>
      </c>
      <c r="D1" s="252"/>
      <c r="E1" s="252"/>
      <c r="F1" s="12" t="s">
        <v>16</v>
      </c>
      <c r="G1" s="2" t="s">
        <v>17</v>
      </c>
      <c r="H1" s="253" t="s">
        <v>114</v>
      </c>
      <c r="I1" s="253"/>
      <c r="J1" s="253"/>
      <c r="K1" s="253"/>
    </row>
    <row r="2" spans="1:12" ht="17.399999999999999" x14ac:dyDescent="0.25">
      <c r="A2" s="35" t="s">
        <v>6</v>
      </c>
      <c r="C2" s="2"/>
      <c r="G2" s="2" t="s">
        <v>18</v>
      </c>
      <c r="H2" s="253" t="s">
        <v>115</v>
      </c>
      <c r="I2" s="253"/>
      <c r="J2" s="253"/>
      <c r="K2" s="2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 t="s">
        <v>116</v>
      </c>
      <c r="I3" s="48" t="s">
        <v>42</v>
      </c>
      <c r="J3" s="46">
        <v>2025</v>
      </c>
      <c r="K3" s="47"/>
    </row>
    <row r="4" spans="1:12" ht="13.8" thickBot="1" x14ac:dyDescent="0.3">
      <c r="C4" s="2"/>
      <c r="D4" s="4"/>
      <c r="H4" s="45" t="s">
        <v>35</v>
      </c>
      <c r="I4" s="45" t="s">
        <v>36</v>
      </c>
      <c r="J4" s="45" t="s">
        <v>37</v>
      </c>
    </row>
    <row r="5" spans="1:12" ht="51.6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5">
        <v>160</v>
      </c>
      <c r="G6" s="56">
        <v>8.3000000000000007</v>
      </c>
      <c r="H6" s="56">
        <v>10.3</v>
      </c>
      <c r="I6" s="57">
        <v>34.5</v>
      </c>
      <c r="J6" s="56">
        <v>293</v>
      </c>
      <c r="K6" s="62" t="s">
        <v>58</v>
      </c>
      <c r="L6" s="39"/>
    </row>
    <row r="7" spans="1:12" ht="14.4" x14ac:dyDescent="0.3">
      <c r="A7" s="23"/>
      <c r="B7" s="15"/>
      <c r="C7" s="11"/>
      <c r="D7" s="6" t="s">
        <v>38</v>
      </c>
      <c r="E7" s="51" t="s">
        <v>54</v>
      </c>
      <c r="F7" s="58">
        <v>40</v>
      </c>
      <c r="G7" s="59">
        <v>8.6999999999999993</v>
      </c>
      <c r="H7" s="59">
        <v>8.4</v>
      </c>
      <c r="I7" s="60">
        <v>14.58</v>
      </c>
      <c r="J7" s="59">
        <v>117</v>
      </c>
      <c r="K7" s="61">
        <v>2010</v>
      </c>
      <c r="L7" s="41"/>
    </row>
    <row r="8" spans="1:12" ht="14.4" x14ac:dyDescent="0.3">
      <c r="A8" s="23"/>
      <c r="B8" s="15"/>
      <c r="C8" s="11"/>
      <c r="D8" s="7" t="s">
        <v>22</v>
      </c>
      <c r="E8" s="52" t="s">
        <v>55</v>
      </c>
      <c r="F8" s="63">
        <v>185</v>
      </c>
      <c r="G8" s="64">
        <v>0.25</v>
      </c>
      <c r="H8" s="64">
        <v>0.01</v>
      </c>
      <c r="I8" s="65">
        <v>5.56</v>
      </c>
      <c r="J8" s="64">
        <v>26.13</v>
      </c>
      <c r="K8" s="66" t="s">
        <v>59</v>
      </c>
      <c r="L8" s="41"/>
    </row>
    <row r="9" spans="1:12" ht="24" x14ac:dyDescent="0.3">
      <c r="A9" s="23"/>
      <c r="B9" s="15"/>
      <c r="C9" s="11"/>
      <c r="D9" s="7" t="s">
        <v>23</v>
      </c>
      <c r="E9" s="53" t="s">
        <v>56</v>
      </c>
      <c r="F9" s="67">
        <v>25</v>
      </c>
      <c r="G9" s="68">
        <v>1.57</v>
      </c>
      <c r="H9" s="68">
        <v>0.61</v>
      </c>
      <c r="I9" s="69">
        <v>14.87</v>
      </c>
      <c r="J9" s="70">
        <v>87.92</v>
      </c>
      <c r="K9" s="71" t="s">
        <v>59</v>
      </c>
      <c r="L9" s="41"/>
    </row>
    <row r="10" spans="1:12" ht="14.4" x14ac:dyDescent="0.3">
      <c r="A10" s="23"/>
      <c r="B10" s="15"/>
      <c r="C10" s="11"/>
      <c r="D10" s="7" t="s">
        <v>24</v>
      </c>
      <c r="E10" s="54" t="s">
        <v>57</v>
      </c>
      <c r="F10" s="72">
        <v>100</v>
      </c>
      <c r="G10" s="73">
        <v>0.4</v>
      </c>
      <c r="H10" s="73">
        <v>0.4</v>
      </c>
      <c r="I10" s="74">
        <v>9.8000000000000007</v>
      </c>
      <c r="J10" s="73">
        <v>47</v>
      </c>
      <c r="K10" s="75" t="s">
        <v>59</v>
      </c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>
        <v>114.5</v>
      </c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19.22</v>
      </c>
      <c r="H13" s="19">
        <f t="shared" si="0"/>
        <v>19.720000000000002</v>
      </c>
      <c r="I13" s="19">
        <f t="shared" si="0"/>
        <v>79.31</v>
      </c>
      <c r="J13" s="19">
        <f t="shared" si="0"/>
        <v>571.04999999999995</v>
      </c>
      <c r="K13" s="25"/>
      <c r="L13" s="19">
        <f t="shared" ref="L13" si="1">SUM(L6:L12)</f>
        <v>114.5</v>
      </c>
    </row>
    <row r="14" spans="1:12" ht="24" x14ac:dyDescent="0.3">
      <c r="A14" s="26">
        <f>A6</f>
        <v>1</v>
      </c>
      <c r="B14" s="13">
        <f>B6</f>
        <v>1</v>
      </c>
      <c r="C14" s="10" t="s">
        <v>25</v>
      </c>
      <c r="D14" s="7" t="s">
        <v>38</v>
      </c>
      <c r="E14" s="76" t="s">
        <v>60</v>
      </c>
      <c r="F14" s="77">
        <v>60</v>
      </c>
      <c r="G14" s="78">
        <v>0.64</v>
      </c>
      <c r="H14" s="78">
        <v>2.06</v>
      </c>
      <c r="I14" s="79">
        <v>3.96</v>
      </c>
      <c r="J14" s="78">
        <v>45.64</v>
      </c>
      <c r="K14" s="80">
        <v>2010</v>
      </c>
      <c r="L14" s="41"/>
    </row>
    <row r="15" spans="1:12" ht="24" x14ac:dyDescent="0.3">
      <c r="A15" s="23"/>
      <c r="B15" s="15"/>
      <c r="C15" s="11"/>
      <c r="D15" s="7" t="s">
        <v>26</v>
      </c>
      <c r="E15" s="82" t="s">
        <v>61</v>
      </c>
      <c r="F15" s="81">
        <v>210</v>
      </c>
      <c r="G15" s="83">
        <v>4.93</v>
      </c>
      <c r="H15" s="83">
        <v>5.98</v>
      </c>
      <c r="I15" s="84">
        <v>16.399999999999999</v>
      </c>
      <c r="J15" s="83">
        <v>169</v>
      </c>
      <c r="K15" s="85" t="s">
        <v>59</v>
      </c>
      <c r="L15" s="41"/>
    </row>
    <row r="16" spans="1:12" ht="14.4" x14ac:dyDescent="0.3">
      <c r="A16" s="23"/>
      <c r="B16" s="15"/>
      <c r="C16" s="11"/>
      <c r="D16" s="7" t="s">
        <v>27</v>
      </c>
      <c r="E16" s="86" t="s">
        <v>62</v>
      </c>
      <c r="F16" s="87">
        <v>90</v>
      </c>
      <c r="G16" s="88">
        <v>8.85</v>
      </c>
      <c r="H16" s="88">
        <v>12.18</v>
      </c>
      <c r="I16" s="89">
        <v>11.28</v>
      </c>
      <c r="J16" s="88">
        <v>170</v>
      </c>
      <c r="K16" s="90">
        <v>2010</v>
      </c>
      <c r="L16" s="41"/>
    </row>
    <row r="17" spans="1:12" ht="14.4" x14ac:dyDescent="0.3">
      <c r="A17" s="23"/>
      <c r="B17" s="15"/>
      <c r="C17" s="11"/>
      <c r="D17" s="7" t="s">
        <v>28</v>
      </c>
      <c r="E17" s="91" t="s">
        <v>47</v>
      </c>
      <c r="F17" s="92">
        <v>150</v>
      </c>
      <c r="G17" s="93">
        <v>7.72</v>
      </c>
      <c r="H17" s="93">
        <v>6.4</v>
      </c>
      <c r="I17" s="94">
        <v>36.979999999999997</v>
      </c>
      <c r="J17" s="93">
        <v>206</v>
      </c>
      <c r="K17" s="95">
        <v>2010</v>
      </c>
      <c r="L17" s="41"/>
    </row>
    <row r="18" spans="1:12" ht="14.4" x14ac:dyDescent="0.3">
      <c r="A18" s="23"/>
      <c r="B18" s="15"/>
      <c r="C18" s="11"/>
      <c r="D18" s="7" t="s">
        <v>29</v>
      </c>
      <c r="E18" s="96" t="s">
        <v>63</v>
      </c>
      <c r="F18" s="97">
        <v>180</v>
      </c>
      <c r="G18" s="98">
        <v>0.9</v>
      </c>
      <c r="H18" s="98">
        <v>0.18</v>
      </c>
      <c r="I18" s="99">
        <v>18.18</v>
      </c>
      <c r="J18" s="98">
        <v>77.400000000000006</v>
      </c>
      <c r="K18" s="100">
        <v>2010</v>
      </c>
      <c r="L18" s="41"/>
    </row>
    <row r="19" spans="1:12" ht="24" x14ac:dyDescent="0.3">
      <c r="A19" s="23"/>
      <c r="B19" s="15"/>
      <c r="C19" s="11"/>
      <c r="D19" s="7" t="s">
        <v>30</v>
      </c>
      <c r="E19" s="101" t="s">
        <v>56</v>
      </c>
      <c r="F19" s="102">
        <v>20</v>
      </c>
      <c r="G19" s="103">
        <v>1.25</v>
      </c>
      <c r="H19" s="103">
        <v>0.49</v>
      </c>
      <c r="I19" s="104">
        <v>8.57</v>
      </c>
      <c r="J19" s="103">
        <v>70.33</v>
      </c>
      <c r="K19" s="105" t="s">
        <v>59</v>
      </c>
      <c r="L19" s="41"/>
    </row>
    <row r="20" spans="1:12" ht="36" x14ac:dyDescent="0.3">
      <c r="A20" s="23"/>
      <c r="B20" s="15"/>
      <c r="C20" s="11"/>
      <c r="D20" s="7" t="s">
        <v>31</v>
      </c>
      <c r="E20" s="106" t="s">
        <v>41</v>
      </c>
      <c r="F20" s="107">
        <v>40</v>
      </c>
      <c r="G20" s="108">
        <v>2.65</v>
      </c>
      <c r="H20" s="108">
        <v>0.35</v>
      </c>
      <c r="I20" s="109">
        <v>16.96</v>
      </c>
      <c r="J20" s="108">
        <v>81.58</v>
      </c>
      <c r="K20" s="110" t="s">
        <v>59</v>
      </c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>
        <v>171.8</v>
      </c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750</v>
      </c>
      <c r="G23" s="19">
        <f t="shared" ref="G23:J23" si="2">SUM(G14:G22)</f>
        <v>26.939999999999994</v>
      </c>
      <c r="H23" s="19">
        <f t="shared" si="2"/>
        <v>27.639999999999997</v>
      </c>
      <c r="I23" s="19">
        <f t="shared" si="2"/>
        <v>112.33000000000001</v>
      </c>
      <c r="J23" s="19">
        <f t="shared" si="2"/>
        <v>819.95</v>
      </c>
      <c r="K23" s="25"/>
      <c r="L23" s="19">
        <f>SUM(L14:L22)</f>
        <v>171.8</v>
      </c>
    </row>
    <row r="24" spans="1:12" ht="15" thickBot="1" x14ac:dyDescent="0.3">
      <c r="A24" s="29">
        <f>A6</f>
        <v>1</v>
      </c>
      <c r="B24" s="30">
        <f>B6</f>
        <v>1</v>
      </c>
      <c r="C24" s="254" t="s">
        <v>4</v>
      </c>
      <c r="D24" s="255"/>
      <c r="E24" s="31"/>
      <c r="F24" s="32">
        <f>F13+F23</f>
        <v>1260</v>
      </c>
      <c r="G24" s="32">
        <f t="shared" ref="G24:J24" si="3">G13+G23</f>
        <v>46.16</v>
      </c>
      <c r="H24" s="32">
        <f t="shared" si="3"/>
        <v>47.36</v>
      </c>
      <c r="I24" s="32">
        <f t="shared" si="3"/>
        <v>191.64000000000001</v>
      </c>
      <c r="J24" s="32">
        <f t="shared" si="3"/>
        <v>1391</v>
      </c>
      <c r="K24" s="32"/>
      <c r="L24" s="32">
        <f t="shared" ref="L24" si="4">L13+L23</f>
        <v>286.3</v>
      </c>
    </row>
    <row r="25" spans="1:12" ht="22.8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64</v>
      </c>
      <c r="F25" s="111">
        <v>160</v>
      </c>
      <c r="G25" s="112">
        <v>9.5</v>
      </c>
      <c r="H25" s="112">
        <v>12.5</v>
      </c>
      <c r="I25" s="112">
        <v>25.9</v>
      </c>
      <c r="J25" s="112">
        <v>255</v>
      </c>
      <c r="K25" s="113" t="s">
        <v>59</v>
      </c>
      <c r="L25" s="39"/>
    </row>
    <row r="26" spans="1:12" ht="14.4" x14ac:dyDescent="0.3">
      <c r="A26" s="14"/>
      <c r="B26" s="15"/>
      <c r="C26" s="11"/>
      <c r="D26" s="6" t="s">
        <v>38</v>
      </c>
      <c r="E26" s="49" t="s">
        <v>43</v>
      </c>
      <c r="F26" s="111">
        <v>40</v>
      </c>
      <c r="G26" s="112">
        <v>1.62</v>
      </c>
      <c r="H26" s="112">
        <v>0.6</v>
      </c>
      <c r="I26" s="112">
        <v>24.86</v>
      </c>
      <c r="J26" s="112">
        <v>109.2</v>
      </c>
      <c r="K26" s="113" t="s">
        <v>59</v>
      </c>
      <c r="L26" s="41"/>
    </row>
    <row r="27" spans="1:12" ht="14.4" x14ac:dyDescent="0.3">
      <c r="A27" s="14"/>
      <c r="B27" s="15"/>
      <c r="C27" s="11"/>
      <c r="D27" s="7" t="s">
        <v>22</v>
      </c>
      <c r="E27" s="49" t="s">
        <v>45</v>
      </c>
      <c r="F27" s="111">
        <v>180</v>
      </c>
      <c r="G27" s="112">
        <v>2.04</v>
      </c>
      <c r="H27" s="112">
        <v>1.1200000000000001</v>
      </c>
      <c r="I27" s="112">
        <v>11.41</v>
      </c>
      <c r="J27" s="112">
        <v>64.28</v>
      </c>
      <c r="K27" s="113" t="s">
        <v>59</v>
      </c>
      <c r="L27" s="41"/>
    </row>
    <row r="28" spans="1:12" ht="22.8" x14ac:dyDescent="0.3">
      <c r="A28" s="14"/>
      <c r="B28" s="15"/>
      <c r="C28" s="11"/>
      <c r="D28" s="7" t="s">
        <v>23</v>
      </c>
      <c r="E28" s="49" t="s">
        <v>65</v>
      </c>
      <c r="F28" s="111">
        <v>25</v>
      </c>
      <c r="G28" s="112">
        <v>1.57</v>
      </c>
      <c r="H28" s="112">
        <v>0.61</v>
      </c>
      <c r="I28" s="112">
        <v>14.87</v>
      </c>
      <c r="J28" s="112">
        <v>87.92</v>
      </c>
      <c r="K28" s="113" t="s">
        <v>59</v>
      </c>
      <c r="L28" s="41"/>
    </row>
    <row r="29" spans="1:12" ht="14.4" x14ac:dyDescent="0.3">
      <c r="A29" s="14"/>
      <c r="B29" s="15"/>
      <c r="C29" s="11"/>
      <c r="D29" s="7" t="s">
        <v>44</v>
      </c>
      <c r="E29" s="49" t="s">
        <v>66</v>
      </c>
      <c r="F29" s="111">
        <v>125</v>
      </c>
      <c r="G29" s="112">
        <v>3.5</v>
      </c>
      <c r="H29" s="112">
        <v>3.13</v>
      </c>
      <c r="I29" s="112">
        <v>5.64</v>
      </c>
      <c r="J29" s="112">
        <v>70.64</v>
      </c>
      <c r="K29" s="113" t="s">
        <v>59</v>
      </c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>
        <v>114.5</v>
      </c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530</v>
      </c>
      <c r="G32" s="19">
        <f t="shared" ref="G32" si="5">SUM(G25:G31)</f>
        <v>18.23</v>
      </c>
      <c r="H32" s="19">
        <f t="shared" ref="H32" si="6">SUM(H25:H31)</f>
        <v>17.959999999999997</v>
      </c>
      <c r="I32" s="19">
        <f t="shared" ref="I32" si="7">SUM(I25:I31)</f>
        <v>82.68</v>
      </c>
      <c r="J32" s="19">
        <f t="shared" ref="J32:L32" si="8">SUM(J25:J31)</f>
        <v>587.04</v>
      </c>
      <c r="K32" s="25"/>
      <c r="L32" s="19">
        <f t="shared" si="8"/>
        <v>114.5</v>
      </c>
    </row>
    <row r="33" spans="1:12" ht="22.8" x14ac:dyDescent="0.3">
      <c r="A33" s="13">
        <f>A25</f>
        <v>1</v>
      </c>
      <c r="B33" s="13">
        <f>B25</f>
        <v>2</v>
      </c>
      <c r="C33" s="10" t="s">
        <v>25</v>
      </c>
      <c r="D33" s="7" t="s">
        <v>38</v>
      </c>
      <c r="E33" s="49" t="s">
        <v>67</v>
      </c>
      <c r="F33" s="111">
        <v>60</v>
      </c>
      <c r="G33" s="112">
        <v>1.06</v>
      </c>
      <c r="H33" s="112">
        <v>2.62</v>
      </c>
      <c r="I33" s="112">
        <v>3.23</v>
      </c>
      <c r="J33" s="112">
        <v>49.86</v>
      </c>
      <c r="K33" s="113" t="s">
        <v>59</v>
      </c>
      <c r="L33" s="41"/>
    </row>
    <row r="34" spans="1:12" ht="34.200000000000003" x14ac:dyDescent="0.3">
      <c r="A34" s="14"/>
      <c r="B34" s="15"/>
      <c r="C34" s="11"/>
      <c r="D34" s="7" t="s">
        <v>26</v>
      </c>
      <c r="E34" s="49" t="s">
        <v>68</v>
      </c>
      <c r="F34" s="113">
        <v>220</v>
      </c>
      <c r="G34" s="112">
        <v>5.7</v>
      </c>
      <c r="H34" s="112">
        <v>5.05</v>
      </c>
      <c r="I34" s="112">
        <v>11.1</v>
      </c>
      <c r="J34" s="112">
        <v>132</v>
      </c>
      <c r="K34" s="111">
        <v>2010</v>
      </c>
      <c r="L34" s="41"/>
    </row>
    <row r="35" spans="1:12" ht="14.4" x14ac:dyDescent="0.3">
      <c r="A35" s="14"/>
      <c r="B35" s="15"/>
      <c r="C35" s="11"/>
      <c r="D35" s="7" t="s">
        <v>27</v>
      </c>
      <c r="E35" s="49" t="s">
        <v>69</v>
      </c>
      <c r="F35" s="111">
        <v>90</v>
      </c>
      <c r="G35" s="112">
        <v>10.3</v>
      </c>
      <c r="H35" s="112">
        <v>11.78</v>
      </c>
      <c r="I35" s="112">
        <v>12.54</v>
      </c>
      <c r="J35" s="112">
        <v>213.95</v>
      </c>
      <c r="K35" s="111">
        <v>2010</v>
      </c>
      <c r="L35" s="41"/>
    </row>
    <row r="36" spans="1:12" ht="14.4" x14ac:dyDescent="0.3">
      <c r="A36" s="14"/>
      <c r="B36" s="15"/>
      <c r="C36" s="11"/>
      <c r="D36" s="7" t="s">
        <v>28</v>
      </c>
      <c r="E36" s="49" t="s">
        <v>39</v>
      </c>
      <c r="F36" s="111">
        <v>150</v>
      </c>
      <c r="G36" s="112">
        <v>3.28</v>
      </c>
      <c r="H36" s="112">
        <v>7.24</v>
      </c>
      <c r="I36" s="112">
        <v>22.06</v>
      </c>
      <c r="J36" s="112">
        <v>162.91999999999999</v>
      </c>
      <c r="K36" s="111">
        <v>2010</v>
      </c>
      <c r="L36" s="41"/>
    </row>
    <row r="37" spans="1:12" ht="14.4" x14ac:dyDescent="0.3">
      <c r="A37" s="14"/>
      <c r="B37" s="15"/>
      <c r="C37" s="11"/>
      <c r="D37" s="7" t="s">
        <v>29</v>
      </c>
      <c r="E37" s="49" t="s">
        <v>51</v>
      </c>
      <c r="F37" s="111">
        <v>180</v>
      </c>
      <c r="G37" s="112">
        <v>0.41</v>
      </c>
      <c r="H37" s="112">
        <v>0.09</v>
      </c>
      <c r="I37" s="112">
        <v>26.81</v>
      </c>
      <c r="J37" s="112">
        <v>110.43</v>
      </c>
      <c r="K37" s="113" t="s">
        <v>59</v>
      </c>
      <c r="L37" s="41"/>
    </row>
    <row r="38" spans="1:12" ht="22.8" x14ac:dyDescent="0.3">
      <c r="A38" s="14"/>
      <c r="B38" s="15"/>
      <c r="C38" s="11"/>
      <c r="D38" s="7" t="s">
        <v>30</v>
      </c>
      <c r="E38" s="49" t="s">
        <v>70</v>
      </c>
      <c r="F38" s="111">
        <v>20</v>
      </c>
      <c r="G38" s="112">
        <v>1.25</v>
      </c>
      <c r="H38" s="112">
        <v>0.49</v>
      </c>
      <c r="I38" s="112">
        <v>8.57</v>
      </c>
      <c r="J38" s="112">
        <v>70.33</v>
      </c>
      <c r="K38" s="113" t="s">
        <v>59</v>
      </c>
      <c r="L38" s="41"/>
    </row>
    <row r="39" spans="1:12" ht="22.8" x14ac:dyDescent="0.3">
      <c r="A39" s="14"/>
      <c r="B39" s="15"/>
      <c r="C39" s="11"/>
      <c r="D39" s="7" t="s">
        <v>31</v>
      </c>
      <c r="E39" s="49" t="s">
        <v>71</v>
      </c>
      <c r="F39" s="111">
        <v>40</v>
      </c>
      <c r="G39" s="112">
        <v>2.65</v>
      </c>
      <c r="H39" s="112">
        <v>0.35</v>
      </c>
      <c r="I39" s="112">
        <v>16.96</v>
      </c>
      <c r="J39" s="112">
        <v>81.58</v>
      </c>
      <c r="K39" s="113" t="s">
        <v>59</v>
      </c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>
        <v>171.8</v>
      </c>
    </row>
    <row r="41" spans="1:12" ht="14.4" x14ac:dyDescent="0.3">
      <c r="A41" s="16"/>
      <c r="B41" s="17"/>
      <c r="C41" s="8"/>
      <c r="D41" s="18" t="s">
        <v>32</v>
      </c>
      <c r="E41" s="9"/>
      <c r="F41" s="19">
        <f>SUM(F33:F40)</f>
        <v>760</v>
      </c>
      <c r="G41" s="19">
        <f>SUM(G33:G40)</f>
        <v>24.650000000000002</v>
      </c>
      <c r="H41" s="19">
        <f>SUM(H33:H40)</f>
        <v>27.619999999999997</v>
      </c>
      <c r="I41" s="19">
        <f>SUM(I33:I40)</f>
        <v>101.27000000000001</v>
      </c>
      <c r="J41" s="19">
        <f>SUM(J33:J40)</f>
        <v>821.07000000000016</v>
      </c>
      <c r="K41" s="25"/>
      <c r="L41" s="19">
        <f>SUM(L33:L40)</f>
        <v>171.8</v>
      </c>
    </row>
    <row r="42" spans="1:12" ht="15.75" customHeight="1" thickBot="1" x14ac:dyDescent="0.3">
      <c r="A42" s="33">
        <f>A25</f>
        <v>1</v>
      </c>
      <c r="B42" s="33">
        <f>B25</f>
        <v>2</v>
      </c>
      <c r="C42" s="254" t="s">
        <v>4</v>
      </c>
      <c r="D42" s="255"/>
      <c r="E42" s="31"/>
      <c r="F42" s="32">
        <f>F32+F41</f>
        <v>1290</v>
      </c>
      <c r="G42" s="32">
        <f>G32+G41</f>
        <v>42.88</v>
      </c>
      <c r="H42" s="32">
        <f>H32+H41</f>
        <v>45.58</v>
      </c>
      <c r="I42" s="32">
        <f>I32+I41</f>
        <v>183.95000000000002</v>
      </c>
      <c r="J42" s="32">
        <f>J32+J41</f>
        <v>1408.1100000000001</v>
      </c>
      <c r="K42" s="32"/>
      <c r="L42" s="32">
        <f>L32+L41</f>
        <v>286.3</v>
      </c>
    </row>
    <row r="43" spans="1:12" ht="14.4" x14ac:dyDescent="0.3">
      <c r="A43" s="20">
        <v>1</v>
      </c>
      <c r="B43" s="21">
        <v>3</v>
      </c>
      <c r="C43" s="22" t="s">
        <v>20</v>
      </c>
      <c r="D43" s="5" t="s">
        <v>21</v>
      </c>
      <c r="E43" s="49" t="s">
        <v>72</v>
      </c>
      <c r="F43" s="111">
        <v>160</v>
      </c>
      <c r="G43" s="112">
        <v>8.8000000000000007</v>
      </c>
      <c r="H43" s="112">
        <v>13.71</v>
      </c>
      <c r="I43" s="112">
        <v>37.5</v>
      </c>
      <c r="J43" s="112">
        <v>318</v>
      </c>
      <c r="K43" s="111">
        <v>2010</v>
      </c>
      <c r="L43" s="39"/>
    </row>
    <row r="44" spans="1:12" ht="14.4" x14ac:dyDescent="0.3">
      <c r="A44" s="23"/>
      <c r="B44" s="15"/>
      <c r="C44" s="11"/>
      <c r="D44" s="6" t="s">
        <v>38</v>
      </c>
      <c r="E44" s="49" t="s">
        <v>49</v>
      </c>
      <c r="F44" s="111">
        <v>40</v>
      </c>
      <c r="G44" s="112">
        <v>4.58</v>
      </c>
      <c r="H44" s="112">
        <v>2.38</v>
      </c>
      <c r="I44" s="112">
        <v>0.3</v>
      </c>
      <c r="J44" s="112">
        <v>63</v>
      </c>
      <c r="K44" s="111">
        <v>2010</v>
      </c>
      <c r="L44" s="41"/>
    </row>
    <row r="45" spans="1:12" ht="14.4" x14ac:dyDescent="0.3">
      <c r="A45" s="23"/>
      <c r="B45" s="15"/>
      <c r="C45" s="11"/>
      <c r="D45" s="7" t="s">
        <v>22</v>
      </c>
      <c r="E45" s="49" t="s">
        <v>73</v>
      </c>
      <c r="F45" s="111">
        <v>180</v>
      </c>
      <c r="G45" s="112">
        <v>3.48</v>
      </c>
      <c r="H45" s="112">
        <v>2.79</v>
      </c>
      <c r="I45" s="112">
        <v>10.08</v>
      </c>
      <c r="J45" s="112">
        <v>80.55</v>
      </c>
      <c r="K45" s="113" t="s">
        <v>59</v>
      </c>
      <c r="L45" s="41"/>
    </row>
    <row r="46" spans="1:12" ht="22.8" x14ac:dyDescent="0.3">
      <c r="A46" s="23"/>
      <c r="B46" s="15"/>
      <c r="C46" s="11"/>
      <c r="D46" s="7" t="s">
        <v>23</v>
      </c>
      <c r="E46" s="49" t="s">
        <v>56</v>
      </c>
      <c r="F46" s="111">
        <v>25</v>
      </c>
      <c r="G46" s="112">
        <v>1.57</v>
      </c>
      <c r="H46" s="112">
        <v>0.61</v>
      </c>
      <c r="I46" s="112">
        <v>14.87</v>
      </c>
      <c r="J46" s="112">
        <v>87.92</v>
      </c>
      <c r="K46" s="113" t="s">
        <v>59</v>
      </c>
      <c r="L46" s="41"/>
    </row>
    <row r="47" spans="1:12" ht="14.4" x14ac:dyDescent="0.3">
      <c r="A47" s="23"/>
      <c r="B47" s="15"/>
      <c r="C47" s="11"/>
      <c r="D47" s="7" t="s">
        <v>24</v>
      </c>
      <c r="E47" s="49" t="s">
        <v>57</v>
      </c>
      <c r="F47" s="111">
        <v>100</v>
      </c>
      <c r="G47" s="112">
        <v>0.8</v>
      </c>
      <c r="H47" s="112">
        <v>0.2</v>
      </c>
      <c r="I47" s="112">
        <v>7.5</v>
      </c>
      <c r="J47" s="112">
        <v>38</v>
      </c>
      <c r="K47" s="113" t="s">
        <v>59</v>
      </c>
      <c r="L47" s="41"/>
    </row>
    <row r="48" spans="1:12" ht="14.4" x14ac:dyDescent="0.3">
      <c r="A48" s="23"/>
      <c r="B48" s="15"/>
      <c r="C48" s="11"/>
      <c r="D48" s="6"/>
      <c r="E48" s="40"/>
      <c r="F48" s="41"/>
      <c r="G48" s="41"/>
      <c r="H48" s="41"/>
      <c r="I48" s="41"/>
      <c r="J48" s="41"/>
      <c r="K48" s="42"/>
      <c r="L48" s="41">
        <v>114.5</v>
      </c>
    </row>
    <row r="49" spans="1:12" ht="14.4" x14ac:dyDescent="0.3">
      <c r="A49" s="24"/>
      <c r="B49" s="17"/>
      <c r="C49" s="8"/>
      <c r="D49" s="18" t="s">
        <v>32</v>
      </c>
      <c r="E49" s="9"/>
      <c r="F49" s="19">
        <f>SUM(F43:F48)</f>
        <v>505</v>
      </c>
      <c r="G49" s="19">
        <f>SUM(G43:G48)</f>
        <v>19.23</v>
      </c>
      <c r="H49" s="19">
        <f>SUM(H43:H48)</f>
        <v>19.689999999999998</v>
      </c>
      <c r="I49" s="19">
        <f>SUM(I43:I48)</f>
        <v>70.25</v>
      </c>
      <c r="J49" s="19">
        <f>SUM(J43:J48)</f>
        <v>587.47</v>
      </c>
      <c r="K49" s="25"/>
      <c r="L49" s="19">
        <f>SUM(L43:L48)</f>
        <v>114.5</v>
      </c>
    </row>
    <row r="50" spans="1:12" ht="14.4" x14ac:dyDescent="0.3">
      <c r="A50" s="26">
        <f>A43</f>
        <v>1</v>
      </c>
      <c r="B50" s="13">
        <f>B43</f>
        <v>3</v>
      </c>
      <c r="C50" s="10" t="s">
        <v>25</v>
      </c>
      <c r="D50" s="7" t="s">
        <v>38</v>
      </c>
      <c r="E50" s="49" t="s">
        <v>74</v>
      </c>
      <c r="F50" s="111">
        <v>60</v>
      </c>
      <c r="G50" s="112">
        <v>0.48</v>
      </c>
      <c r="H50" s="112">
        <v>0.06</v>
      </c>
      <c r="I50" s="114">
        <v>1.02</v>
      </c>
      <c r="J50" s="112">
        <v>7.8</v>
      </c>
      <c r="K50" s="111">
        <v>2011</v>
      </c>
      <c r="L50" s="41"/>
    </row>
    <row r="51" spans="1:12" ht="22.8" x14ac:dyDescent="0.3">
      <c r="A51" s="23"/>
      <c r="B51" s="15"/>
      <c r="C51" s="11"/>
      <c r="D51" s="7" t="s">
        <v>26</v>
      </c>
      <c r="E51" s="49" t="s">
        <v>75</v>
      </c>
      <c r="F51" s="113">
        <v>220</v>
      </c>
      <c r="G51" s="112">
        <v>5.5</v>
      </c>
      <c r="H51" s="112">
        <v>6.1</v>
      </c>
      <c r="I51" s="115">
        <v>12.3</v>
      </c>
      <c r="J51" s="112">
        <v>174</v>
      </c>
      <c r="K51" s="111">
        <v>2010</v>
      </c>
      <c r="L51" s="41"/>
    </row>
    <row r="52" spans="1:12" ht="14.4" x14ac:dyDescent="0.3">
      <c r="A52" s="23"/>
      <c r="B52" s="15"/>
      <c r="C52" s="11"/>
      <c r="D52" s="7" t="s">
        <v>27</v>
      </c>
      <c r="E52" s="49" t="s">
        <v>76</v>
      </c>
      <c r="F52" s="111">
        <v>240</v>
      </c>
      <c r="G52" s="112">
        <v>15.37</v>
      </c>
      <c r="H52" s="112">
        <v>19.329999999999998</v>
      </c>
      <c r="I52" s="115">
        <v>51.74</v>
      </c>
      <c r="J52" s="112">
        <v>401.12</v>
      </c>
      <c r="K52" s="113" t="s">
        <v>59</v>
      </c>
      <c r="L52" s="41"/>
    </row>
    <row r="53" spans="1:12" ht="14.4" x14ac:dyDescent="0.3">
      <c r="A53" s="23"/>
      <c r="B53" s="15"/>
      <c r="C53" s="11"/>
      <c r="D53" s="7" t="s">
        <v>29</v>
      </c>
      <c r="E53" s="49" t="s">
        <v>46</v>
      </c>
      <c r="F53" s="111">
        <v>180</v>
      </c>
      <c r="G53" s="112">
        <v>0.28999999999999998</v>
      </c>
      <c r="H53" s="112">
        <v>0.13</v>
      </c>
      <c r="I53" s="115">
        <v>19</v>
      </c>
      <c r="J53" s="112">
        <v>79.47</v>
      </c>
      <c r="K53" s="113" t="s">
        <v>59</v>
      </c>
      <c r="L53" s="41"/>
    </row>
    <row r="54" spans="1:12" ht="22.8" x14ac:dyDescent="0.3">
      <c r="A54" s="23"/>
      <c r="B54" s="15"/>
      <c r="C54" s="11"/>
      <c r="D54" s="7" t="s">
        <v>30</v>
      </c>
      <c r="E54" s="49" t="s">
        <v>56</v>
      </c>
      <c r="F54" s="111">
        <v>20</v>
      </c>
      <c r="G54" s="112">
        <v>1.25</v>
      </c>
      <c r="H54" s="112">
        <v>0.49</v>
      </c>
      <c r="I54" s="112">
        <v>8.57</v>
      </c>
      <c r="J54" s="112">
        <v>70.33</v>
      </c>
      <c r="K54" s="113" t="s">
        <v>59</v>
      </c>
      <c r="L54" s="41"/>
    </row>
    <row r="55" spans="1:12" ht="22.8" x14ac:dyDescent="0.3">
      <c r="A55" s="23"/>
      <c r="B55" s="15"/>
      <c r="C55" s="11"/>
      <c r="D55" s="7" t="s">
        <v>31</v>
      </c>
      <c r="E55" s="49" t="s">
        <v>41</v>
      </c>
      <c r="F55" s="111">
        <v>40</v>
      </c>
      <c r="G55" s="112">
        <v>2.65</v>
      </c>
      <c r="H55" s="112">
        <v>0.35</v>
      </c>
      <c r="I55" s="115">
        <v>16.96</v>
      </c>
      <c r="J55" s="112">
        <v>81.58</v>
      </c>
      <c r="K55" s="113" t="s">
        <v>59</v>
      </c>
      <c r="L55" s="41"/>
    </row>
    <row r="56" spans="1:12" ht="14.4" x14ac:dyDescent="0.3">
      <c r="A56" s="23"/>
      <c r="B56" s="15"/>
      <c r="C56" s="11"/>
      <c r="D56" s="6"/>
      <c r="E56" s="40"/>
      <c r="F56" s="41"/>
      <c r="G56" s="41"/>
      <c r="H56" s="41"/>
      <c r="I56" s="41"/>
      <c r="J56" s="41"/>
      <c r="K56" s="42"/>
      <c r="L56" s="41">
        <v>171.8</v>
      </c>
    </row>
    <row r="57" spans="1:12" ht="14.4" x14ac:dyDescent="0.3">
      <c r="A57" s="24"/>
      <c r="B57" s="17"/>
      <c r="C57" s="8"/>
      <c r="D57" s="18" t="s">
        <v>32</v>
      </c>
      <c r="E57" s="9"/>
      <c r="F57" s="19">
        <f>SUM(F50:F56)</f>
        <v>760</v>
      </c>
      <c r="G57" s="19">
        <f>SUM(G50:G56)</f>
        <v>25.54</v>
      </c>
      <c r="H57" s="19">
        <f>SUM(H50:H56)</f>
        <v>26.459999999999997</v>
      </c>
      <c r="I57" s="19">
        <f>SUM(I50:I56)</f>
        <v>109.59</v>
      </c>
      <c r="J57" s="19">
        <f>SUM(J50:J56)</f>
        <v>814.30000000000018</v>
      </c>
      <c r="K57" s="25"/>
      <c r="L57" s="19">
        <f>SUM(L50:L56)</f>
        <v>171.8</v>
      </c>
    </row>
    <row r="58" spans="1:12" ht="15.75" customHeight="1" thickBot="1" x14ac:dyDescent="0.3">
      <c r="A58" s="29">
        <f>A43</f>
        <v>1</v>
      </c>
      <c r="B58" s="30">
        <f>B43</f>
        <v>3</v>
      </c>
      <c r="C58" s="254" t="s">
        <v>4</v>
      </c>
      <c r="D58" s="255"/>
      <c r="E58" s="31"/>
      <c r="F58" s="32">
        <f>F49+F57</f>
        <v>1265</v>
      </c>
      <c r="G58" s="32">
        <f>G49+G57</f>
        <v>44.769999999999996</v>
      </c>
      <c r="H58" s="32">
        <f>H49+H57</f>
        <v>46.149999999999991</v>
      </c>
      <c r="I58" s="32">
        <f>I49+I57</f>
        <v>179.84</v>
      </c>
      <c r="J58" s="32">
        <f>J49+J57</f>
        <v>1401.7700000000002</v>
      </c>
      <c r="K58" s="32"/>
      <c r="L58" s="32">
        <f>L49+L57</f>
        <v>286.3</v>
      </c>
    </row>
    <row r="59" spans="1:12" ht="34.200000000000003" x14ac:dyDescent="0.3">
      <c r="A59" s="20">
        <v>1</v>
      </c>
      <c r="B59" s="21">
        <v>4</v>
      </c>
      <c r="C59" s="22" t="s">
        <v>20</v>
      </c>
      <c r="D59" s="5" t="s">
        <v>21</v>
      </c>
      <c r="E59" s="49" t="s">
        <v>78</v>
      </c>
      <c r="F59" s="111">
        <v>160</v>
      </c>
      <c r="G59" s="112">
        <v>5.0999999999999996</v>
      </c>
      <c r="H59" s="112">
        <v>8.56</v>
      </c>
      <c r="I59" s="115">
        <v>25.4</v>
      </c>
      <c r="J59" s="112">
        <v>225</v>
      </c>
      <c r="K59" s="111">
        <v>2010</v>
      </c>
      <c r="L59" s="39"/>
    </row>
    <row r="60" spans="1:12" ht="14.4" x14ac:dyDescent="0.3">
      <c r="A60" s="23"/>
      <c r="B60" s="15"/>
      <c r="C60" s="11"/>
      <c r="D60" s="6" t="s">
        <v>44</v>
      </c>
      <c r="E60" s="49" t="s">
        <v>77</v>
      </c>
      <c r="F60" s="111">
        <v>40</v>
      </c>
      <c r="G60" s="112">
        <v>7.33</v>
      </c>
      <c r="H60" s="112">
        <v>5.2</v>
      </c>
      <c r="I60" s="112">
        <v>7.2</v>
      </c>
      <c r="J60" s="112">
        <v>102.5</v>
      </c>
      <c r="K60" s="111">
        <v>2010</v>
      </c>
      <c r="L60" s="41"/>
    </row>
    <row r="61" spans="1:12" ht="14.4" x14ac:dyDescent="0.3">
      <c r="A61" s="23"/>
      <c r="B61" s="15"/>
      <c r="C61" s="11"/>
      <c r="D61" s="7" t="s">
        <v>22</v>
      </c>
      <c r="E61" s="49" t="s">
        <v>79</v>
      </c>
      <c r="F61" s="111">
        <v>180</v>
      </c>
      <c r="G61" s="112">
        <v>0.2</v>
      </c>
      <c r="H61" s="112">
        <v>0</v>
      </c>
      <c r="I61" s="115">
        <v>14.7</v>
      </c>
      <c r="J61" s="112">
        <v>58.3</v>
      </c>
      <c r="K61" s="113" t="s">
        <v>59</v>
      </c>
      <c r="L61" s="41"/>
    </row>
    <row r="62" spans="1:12" ht="22.8" x14ac:dyDescent="0.3">
      <c r="A62" s="23"/>
      <c r="B62" s="15"/>
      <c r="C62" s="11"/>
      <c r="D62" s="7" t="s">
        <v>23</v>
      </c>
      <c r="E62" s="49" t="s">
        <v>56</v>
      </c>
      <c r="F62" s="111">
        <v>25</v>
      </c>
      <c r="G62" s="112">
        <v>1.57</v>
      </c>
      <c r="H62" s="112">
        <v>0.61</v>
      </c>
      <c r="I62" s="115">
        <v>14.87</v>
      </c>
      <c r="J62" s="112">
        <v>87.92</v>
      </c>
      <c r="K62" s="113" t="s">
        <v>59</v>
      </c>
      <c r="L62" s="41"/>
    </row>
    <row r="63" spans="1:12" ht="14.4" x14ac:dyDescent="0.3">
      <c r="A63" s="23"/>
      <c r="B63" s="15"/>
      <c r="C63" s="11"/>
      <c r="D63" s="7" t="s">
        <v>44</v>
      </c>
      <c r="E63" s="49" t="s">
        <v>66</v>
      </c>
      <c r="F63" s="111">
        <v>125</v>
      </c>
      <c r="G63" s="112">
        <v>3.5</v>
      </c>
      <c r="H63" s="112">
        <v>3.13</v>
      </c>
      <c r="I63" s="112">
        <v>5.64</v>
      </c>
      <c r="J63" s="112">
        <v>70.64</v>
      </c>
      <c r="K63" s="113" t="s">
        <v>59</v>
      </c>
      <c r="L63" s="41"/>
    </row>
    <row r="64" spans="1:12" ht="14.4" x14ac:dyDescent="0.3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>
        <v>114.5</v>
      </c>
    </row>
    <row r="65" spans="1:12" ht="14.4" x14ac:dyDescent="0.3">
      <c r="A65" s="23"/>
      <c r="B65" s="15"/>
      <c r="C65" s="11"/>
      <c r="D65" s="6"/>
      <c r="E65" s="40"/>
      <c r="F65" s="41"/>
      <c r="G65" s="41"/>
      <c r="H65" s="41"/>
      <c r="I65" s="41"/>
      <c r="J65" s="41"/>
      <c r="K65" s="42"/>
      <c r="L65" s="41"/>
    </row>
    <row r="66" spans="1:12" ht="14.4" x14ac:dyDescent="0.3">
      <c r="A66" s="24"/>
      <c r="B66" s="17"/>
      <c r="C66" s="8"/>
      <c r="D66" s="18" t="s">
        <v>32</v>
      </c>
      <c r="E66" s="9"/>
      <c r="F66" s="19">
        <f>SUM(F59:F65)</f>
        <v>530</v>
      </c>
      <c r="G66" s="19">
        <f t="shared" ref="G66" si="9">SUM(G59:G65)</f>
        <v>17.7</v>
      </c>
      <c r="H66" s="19">
        <f t="shared" ref="H66" si="10">SUM(H59:H65)</f>
        <v>17.5</v>
      </c>
      <c r="I66" s="19">
        <f t="shared" ref="I66" si="11">SUM(I59:I65)</f>
        <v>67.809999999999988</v>
      </c>
      <c r="J66" s="19">
        <f t="shared" ref="J66:L66" si="12">SUM(J59:J65)</f>
        <v>544.36</v>
      </c>
      <c r="K66" s="25"/>
      <c r="L66" s="19">
        <f t="shared" si="12"/>
        <v>114.5</v>
      </c>
    </row>
    <row r="67" spans="1:12" ht="45.6" x14ac:dyDescent="0.3">
      <c r="A67" s="26">
        <f>A59</f>
        <v>1</v>
      </c>
      <c r="B67" s="13">
        <f>B59</f>
        <v>4</v>
      </c>
      <c r="C67" s="10" t="s">
        <v>25</v>
      </c>
      <c r="D67" s="7" t="s">
        <v>38</v>
      </c>
      <c r="E67" s="49" t="s">
        <v>80</v>
      </c>
      <c r="F67" s="113">
        <v>60</v>
      </c>
      <c r="G67" s="112">
        <v>1.05</v>
      </c>
      <c r="H67" s="112">
        <v>6.06</v>
      </c>
      <c r="I67" s="112">
        <v>3.27</v>
      </c>
      <c r="J67" s="112">
        <v>61.39</v>
      </c>
      <c r="K67" s="113" t="s">
        <v>59</v>
      </c>
      <c r="L67" s="41"/>
    </row>
    <row r="68" spans="1:12" ht="22.8" x14ac:dyDescent="0.3">
      <c r="A68" s="23"/>
      <c r="B68" s="15"/>
      <c r="C68" s="11"/>
      <c r="D68" s="7" t="s">
        <v>26</v>
      </c>
      <c r="E68" s="49" t="s">
        <v>81</v>
      </c>
      <c r="F68" s="113">
        <v>220</v>
      </c>
      <c r="G68" s="112">
        <v>4.87</v>
      </c>
      <c r="H68" s="112">
        <v>2.8</v>
      </c>
      <c r="I68" s="115">
        <v>20.399999999999999</v>
      </c>
      <c r="J68" s="112">
        <v>128</v>
      </c>
      <c r="K68" s="111">
        <v>2010</v>
      </c>
      <c r="L68" s="41"/>
    </row>
    <row r="69" spans="1:12" ht="14.4" x14ac:dyDescent="0.3">
      <c r="A69" s="23"/>
      <c r="B69" s="15"/>
      <c r="C69" s="11"/>
      <c r="D69" s="7" t="s">
        <v>27</v>
      </c>
      <c r="E69" s="49" t="s">
        <v>82</v>
      </c>
      <c r="F69" s="111">
        <v>240</v>
      </c>
      <c r="G69" s="112">
        <v>11.9</v>
      </c>
      <c r="H69" s="112">
        <v>13.5</v>
      </c>
      <c r="I69" s="115">
        <v>25.17</v>
      </c>
      <c r="J69" s="112">
        <v>342.1</v>
      </c>
      <c r="K69" s="111">
        <v>2010</v>
      </c>
      <c r="L69" s="41"/>
    </row>
    <row r="70" spans="1:12" ht="14.4" x14ac:dyDescent="0.3">
      <c r="A70" s="23"/>
      <c r="B70" s="15"/>
      <c r="C70" s="11"/>
      <c r="D70" s="7" t="s">
        <v>29</v>
      </c>
      <c r="E70" s="49" t="s">
        <v>63</v>
      </c>
      <c r="F70" s="111">
        <v>180</v>
      </c>
      <c r="G70" s="112">
        <v>0.9</v>
      </c>
      <c r="H70" s="112">
        <v>0.18</v>
      </c>
      <c r="I70" s="115">
        <v>18.18</v>
      </c>
      <c r="J70" s="112">
        <v>77.400000000000006</v>
      </c>
      <c r="K70" s="111">
        <v>2010</v>
      </c>
      <c r="L70" s="41"/>
    </row>
    <row r="71" spans="1:12" ht="22.8" x14ac:dyDescent="0.3">
      <c r="A71" s="23"/>
      <c r="B71" s="15"/>
      <c r="C71" s="11"/>
      <c r="D71" s="7" t="s">
        <v>30</v>
      </c>
      <c r="E71" s="49" t="s">
        <v>56</v>
      </c>
      <c r="F71" s="111">
        <v>60</v>
      </c>
      <c r="G71" s="112">
        <v>3.75</v>
      </c>
      <c r="H71" s="112">
        <v>1.45</v>
      </c>
      <c r="I71" s="115">
        <v>25.7</v>
      </c>
      <c r="J71" s="112">
        <v>131</v>
      </c>
      <c r="K71" s="113" t="s">
        <v>84</v>
      </c>
      <c r="L71" s="41"/>
    </row>
    <row r="72" spans="1:12" ht="22.8" x14ac:dyDescent="0.3">
      <c r="A72" s="23"/>
      <c r="B72" s="15"/>
      <c r="C72" s="11"/>
      <c r="D72" s="7" t="s">
        <v>31</v>
      </c>
      <c r="E72" s="49" t="s">
        <v>83</v>
      </c>
      <c r="F72" s="111">
        <v>40</v>
      </c>
      <c r="G72" s="112">
        <v>2.65</v>
      </c>
      <c r="H72" s="112">
        <v>0.35</v>
      </c>
      <c r="I72" s="115">
        <v>16.96</v>
      </c>
      <c r="J72" s="112">
        <v>81.58</v>
      </c>
      <c r="K72" s="113" t="s">
        <v>59</v>
      </c>
      <c r="L72" s="41"/>
    </row>
    <row r="73" spans="1:12" ht="14.4" x14ac:dyDescent="0.3">
      <c r="A73" s="23"/>
      <c r="B73" s="15"/>
      <c r="C73" s="11"/>
      <c r="D73" s="6"/>
      <c r="E73" s="40"/>
      <c r="F73" s="41"/>
      <c r="G73" s="41"/>
      <c r="H73" s="41"/>
      <c r="I73" s="41"/>
      <c r="J73" s="41"/>
      <c r="K73" s="42"/>
      <c r="L73" s="41">
        <v>171.8</v>
      </c>
    </row>
    <row r="74" spans="1:12" ht="14.4" x14ac:dyDescent="0.3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4"/>
      <c r="B75" s="17"/>
      <c r="C75" s="8"/>
      <c r="D75" s="18" t="s">
        <v>32</v>
      </c>
      <c r="E75" s="9"/>
      <c r="F75" s="19">
        <f>SUM(F67:F74)</f>
        <v>800</v>
      </c>
      <c r="G75" s="19">
        <f>SUM(G67:G74)</f>
        <v>25.119999999999997</v>
      </c>
      <c r="H75" s="19">
        <f>SUM(H67:H74)</f>
        <v>24.34</v>
      </c>
      <c r="I75" s="19">
        <f>SUM(I67:I74)</f>
        <v>109.68</v>
      </c>
      <c r="J75" s="19">
        <f>SUM(J67:J74)</f>
        <v>821.47</v>
      </c>
      <c r="K75" s="25"/>
      <c r="L75" s="19">
        <f>SUM(L67:L74)</f>
        <v>171.8</v>
      </c>
    </row>
    <row r="76" spans="1:12" ht="15.75" customHeight="1" thickBot="1" x14ac:dyDescent="0.3">
      <c r="A76" s="29">
        <f>A59</f>
        <v>1</v>
      </c>
      <c r="B76" s="30">
        <f>B59</f>
        <v>4</v>
      </c>
      <c r="C76" s="254" t="s">
        <v>4</v>
      </c>
      <c r="D76" s="255"/>
      <c r="E76" s="31"/>
      <c r="F76" s="32">
        <f>F66+F75</f>
        <v>1330</v>
      </c>
      <c r="G76" s="32">
        <f>G66+G75</f>
        <v>42.819999999999993</v>
      </c>
      <c r="H76" s="32">
        <f>H66+H75</f>
        <v>41.84</v>
      </c>
      <c r="I76" s="32">
        <f>I66+I75</f>
        <v>177.49</v>
      </c>
      <c r="J76" s="32">
        <f>J66+J75</f>
        <v>1365.83</v>
      </c>
      <c r="K76" s="32"/>
      <c r="L76" s="32">
        <f>L66+L75</f>
        <v>286.3</v>
      </c>
    </row>
    <row r="77" spans="1:12" ht="22.8" x14ac:dyDescent="0.3">
      <c r="A77" s="20">
        <v>1</v>
      </c>
      <c r="B77" s="21">
        <v>5</v>
      </c>
      <c r="C77" s="22" t="s">
        <v>20</v>
      </c>
      <c r="D77" s="5" t="s">
        <v>21</v>
      </c>
      <c r="E77" s="116" t="s">
        <v>85</v>
      </c>
      <c r="F77" s="117">
        <v>160</v>
      </c>
      <c r="G77" s="118">
        <v>4.93</v>
      </c>
      <c r="H77" s="118">
        <v>6.53</v>
      </c>
      <c r="I77" s="118">
        <v>23.85</v>
      </c>
      <c r="J77" s="118">
        <v>265</v>
      </c>
      <c r="K77" s="119" t="s">
        <v>59</v>
      </c>
      <c r="L77" s="39"/>
    </row>
    <row r="78" spans="1:12" ht="14.4" x14ac:dyDescent="0.3">
      <c r="A78" s="23"/>
      <c r="B78" s="15"/>
      <c r="C78" s="11"/>
      <c r="D78" s="6" t="s">
        <v>38</v>
      </c>
      <c r="E78" s="116" t="s">
        <v>54</v>
      </c>
      <c r="F78" s="117">
        <v>40</v>
      </c>
      <c r="G78" s="118">
        <v>8.6999999999999993</v>
      </c>
      <c r="H78" s="118">
        <v>8.4</v>
      </c>
      <c r="I78" s="118">
        <v>14.58</v>
      </c>
      <c r="J78" s="118">
        <v>117</v>
      </c>
      <c r="K78" s="117">
        <v>2010</v>
      </c>
      <c r="L78" s="41"/>
    </row>
    <row r="79" spans="1:12" ht="14.4" x14ac:dyDescent="0.3">
      <c r="A79" s="23"/>
      <c r="B79" s="15"/>
      <c r="C79" s="11"/>
      <c r="D79" s="7" t="s">
        <v>22</v>
      </c>
      <c r="E79" s="116" t="s">
        <v>45</v>
      </c>
      <c r="F79" s="117">
        <v>180</v>
      </c>
      <c r="G79" s="118">
        <v>2.04</v>
      </c>
      <c r="H79" s="118">
        <v>1.1200000000000001</v>
      </c>
      <c r="I79" s="118">
        <v>11.41</v>
      </c>
      <c r="J79" s="118">
        <v>64.28</v>
      </c>
      <c r="K79" s="119" t="s">
        <v>59</v>
      </c>
      <c r="L79" s="41"/>
    </row>
    <row r="80" spans="1:12" ht="22.8" x14ac:dyDescent="0.3">
      <c r="A80" s="23"/>
      <c r="B80" s="15"/>
      <c r="C80" s="11"/>
      <c r="D80" s="7" t="s">
        <v>23</v>
      </c>
      <c r="E80" s="116" t="s">
        <v>56</v>
      </c>
      <c r="F80" s="117">
        <v>25</v>
      </c>
      <c r="G80" s="118">
        <v>1.57</v>
      </c>
      <c r="H80" s="118">
        <v>0.61</v>
      </c>
      <c r="I80" s="118">
        <v>14.87</v>
      </c>
      <c r="J80" s="118">
        <v>87.92</v>
      </c>
      <c r="K80" s="119" t="s">
        <v>59</v>
      </c>
      <c r="L80" s="41"/>
    </row>
    <row r="81" spans="1:12" ht="14.4" x14ac:dyDescent="0.3">
      <c r="A81" s="23"/>
      <c r="B81" s="15"/>
      <c r="C81" s="11"/>
      <c r="D81" s="7" t="s">
        <v>24</v>
      </c>
      <c r="E81" s="116" t="s">
        <v>57</v>
      </c>
      <c r="F81" s="117">
        <v>100</v>
      </c>
      <c r="G81" s="118">
        <v>0.4</v>
      </c>
      <c r="H81" s="118">
        <v>0.3</v>
      </c>
      <c r="I81" s="118">
        <v>10.3</v>
      </c>
      <c r="J81" s="118">
        <v>47</v>
      </c>
      <c r="K81" s="119" t="s">
        <v>59</v>
      </c>
      <c r="L81" s="41"/>
    </row>
    <row r="82" spans="1:12" ht="14.4" x14ac:dyDescent="0.3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>
        <v>114.5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4"/>
      <c r="B84" s="17"/>
      <c r="C84" s="8"/>
      <c r="D84" s="18" t="s">
        <v>32</v>
      </c>
      <c r="E84" s="9"/>
      <c r="F84" s="19">
        <f>SUM(F77:F83)</f>
        <v>505</v>
      </c>
      <c r="G84" s="19">
        <f t="shared" ref="G84" si="13">SUM(G77:G83)</f>
        <v>17.639999999999997</v>
      </c>
      <c r="H84" s="19">
        <f t="shared" ref="H84" si="14">SUM(H77:H83)</f>
        <v>16.96</v>
      </c>
      <c r="I84" s="19">
        <f t="shared" ref="I84" si="15">SUM(I77:I83)</f>
        <v>75.010000000000005</v>
      </c>
      <c r="J84" s="19">
        <f t="shared" ref="J84:L84" si="16">SUM(J77:J83)</f>
        <v>581.19999999999993</v>
      </c>
      <c r="K84" s="25"/>
      <c r="L84" s="19">
        <f t="shared" si="16"/>
        <v>114.5</v>
      </c>
    </row>
    <row r="85" spans="1:12" ht="22.8" x14ac:dyDescent="0.3">
      <c r="A85" s="26">
        <f>A77</f>
        <v>1</v>
      </c>
      <c r="B85" s="13">
        <f>B77</f>
        <v>5</v>
      </c>
      <c r="C85" s="10" t="s">
        <v>25</v>
      </c>
      <c r="D85" s="7" t="s">
        <v>38</v>
      </c>
      <c r="E85" s="116" t="s">
        <v>86</v>
      </c>
      <c r="F85" s="117">
        <v>60</v>
      </c>
      <c r="G85" s="118">
        <v>0.86</v>
      </c>
      <c r="H85" s="118">
        <v>5.05</v>
      </c>
      <c r="I85" s="118">
        <v>6.02</v>
      </c>
      <c r="J85" s="118">
        <v>68.89</v>
      </c>
      <c r="K85" s="117">
        <v>2017</v>
      </c>
      <c r="L85" s="41"/>
    </row>
    <row r="86" spans="1:12" ht="14.4" x14ac:dyDescent="0.3">
      <c r="A86" s="23"/>
      <c r="B86" s="15"/>
      <c r="C86" s="11"/>
      <c r="D86" s="7" t="s">
        <v>26</v>
      </c>
      <c r="E86" s="116" t="s">
        <v>87</v>
      </c>
      <c r="F86" s="119">
        <v>220</v>
      </c>
      <c r="G86" s="118">
        <v>2.7</v>
      </c>
      <c r="H86" s="118">
        <v>5.5</v>
      </c>
      <c r="I86" s="118">
        <v>14.1</v>
      </c>
      <c r="J86" s="118">
        <v>115.9</v>
      </c>
      <c r="K86" s="117">
        <v>2010</v>
      </c>
      <c r="L86" s="41"/>
    </row>
    <row r="87" spans="1:12" ht="14.4" x14ac:dyDescent="0.3">
      <c r="A87" s="23"/>
      <c r="B87" s="15"/>
      <c r="C87" s="11"/>
      <c r="D87" s="7" t="s">
        <v>27</v>
      </c>
      <c r="E87" s="116" t="s">
        <v>88</v>
      </c>
      <c r="F87" s="117">
        <v>100</v>
      </c>
      <c r="G87" s="118">
        <v>12.34</v>
      </c>
      <c r="H87" s="118">
        <v>11.4</v>
      </c>
      <c r="I87" s="118">
        <v>8.1</v>
      </c>
      <c r="J87" s="118">
        <v>163</v>
      </c>
      <c r="K87" s="117">
        <v>2010</v>
      </c>
      <c r="L87" s="41"/>
    </row>
    <row r="88" spans="1:12" ht="14.4" x14ac:dyDescent="0.3">
      <c r="A88" s="23"/>
      <c r="B88" s="15"/>
      <c r="C88" s="11"/>
      <c r="D88" s="7" t="s">
        <v>28</v>
      </c>
      <c r="E88" s="116" t="s">
        <v>89</v>
      </c>
      <c r="F88" s="117">
        <v>150</v>
      </c>
      <c r="G88" s="118">
        <v>5.64</v>
      </c>
      <c r="H88" s="118">
        <v>4.79</v>
      </c>
      <c r="I88" s="118">
        <v>33.700000000000003</v>
      </c>
      <c r="J88" s="118">
        <v>205.6</v>
      </c>
      <c r="K88" s="117">
        <v>2010</v>
      </c>
      <c r="L88" s="41"/>
    </row>
    <row r="89" spans="1:12" ht="14.4" x14ac:dyDescent="0.3">
      <c r="A89" s="23"/>
      <c r="B89" s="15"/>
      <c r="C89" s="11"/>
      <c r="D89" s="7" t="s">
        <v>29</v>
      </c>
      <c r="E89" s="116" t="s">
        <v>40</v>
      </c>
      <c r="F89" s="117">
        <v>180</v>
      </c>
      <c r="G89" s="118">
        <v>0.94</v>
      </c>
      <c r="H89" s="118">
        <v>0.05</v>
      </c>
      <c r="I89" s="118">
        <v>27.78</v>
      </c>
      <c r="J89" s="118">
        <v>116.17</v>
      </c>
      <c r="K89" s="119" t="s">
        <v>84</v>
      </c>
      <c r="L89" s="41"/>
    </row>
    <row r="90" spans="1:12" ht="22.8" x14ac:dyDescent="0.3">
      <c r="A90" s="23"/>
      <c r="B90" s="15"/>
      <c r="C90" s="11"/>
      <c r="D90" s="7" t="s">
        <v>30</v>
      </c>
      <c r="E90" s="116" t="s">
        <v>56</v>
      </c>
      <c r="F90" s="117">
        <v>20</v>
      </c>
      <c r="G90" s="118">
        <v>1.25</v>
      </c>
      <c r="H90" s="118">
        <v>0.49</v>
      </c>
      <c r="I90" s="118">
        <v>8.57</v>
      </c>
      <c r="J90" s="118">
        <v>70.33</v>
      </c>
      <c r="K90" s="119" t="s">
        <v>59</v>
      </c>
      <c r="L90" s="41"/>
    </row>
    <row r="91" spans="1:12" ht="22.8" x14ac:dyDescent="0.3">
      <c r="A91" s="23"/>
      <c r="B91" s="15"/>
      <c r="C91" s="11"/>
      <c r="D91" s="7" t="s">
        <v>31</v>
      </c>
      <c r="E91" s="116" t="s">
        <v>90</v>
      </c>
      <c r="F91" s="117">
        <v>40</v>
      </c>
      <c r="G91" s="118">
        <v>2.65</v>
      </c>
      <c r="H91" s="118">
        <v>0.35</v>
      </c>
      <c r="I91" s="118">
        <v>16.96</v>
      </c>
      <c r="J91" s="118">
        <v>81.58</v>
      </c>
      <c r="K91" s="119" t="s">
        <v>59</v>
      </c>
      <c r="L91" s="41"/>
    </row>
    <row r="92" spans="1:12" ht="14.4" x14ac:dyDescent="0.3">
      <c r="A92" s="23"/>
      <c r="B92" s="15"/>
      <c r="C92" s="11"/>
      <c r="D92" s="6"/>
      <c r="E92" s="40"/>
      <c r="F92" s="41"/>
      <c r="G92" s="41"/>
      <c r="H92" s="41"/>
      <c r="I92" s="41"/>
      <c r="J92" s="41"/>
      <c r="K92" s="42"/>
      <c r="L92" s="41">
        <v>171.8</v>
      </c>
    </row>
    <row r="93" spans="1:12" ht="14.4" x14ac:dyDescent="0.3">
      <c r="A93" s="24"/>
      <c r="B93" s="17"/>
      <c r="C93" s="8"/>
      <c r="D93" s="18" t="s">
        <v>32</v>
      </c>
      <c r="E93" s="9"/>
      <c r="F93" s="19">
        <f>SUM(F85:F92)</f>
        <v>770</v>
      </c>
      <c r="G93" s="19">
        <f>SUM(G85:G92)</f>
        <v>26.38</v>
      </c>
      <c r="H93" s="19">
        <f>SUM(H85:H92)</f>
        <v>27.630000000000003</v>
      </c>
      <c r="I93" s="19">
        <f>SUM(I85:I92)</f>
        <v>115.23000000000002</v>
      </c>
      <c r="J93" s="19">
        <f>SUM(J85:J92)</f>
        <v>821.47</v>
      </c>
      <c r="K93" s="25"/>
      <c r="L93" s="19">
        <f>SUM(L85:L92)</f>
        <v>171.8</v>
      </c>
    </row>
    <row r="94" spans="1:12" ht="15.75" customHeight="1" thickBot="1" x14ac:dyDescent="0.3">
      <c r="A94" s="29">
        <f>A77</f>
        <v>1</v>
      </c>
      <c r="B94" s="30">
        <f>B77</f>
        <v>5</v>
      </c>
      <c r="C94" s="254" t="s">
        <v>4</v>
      </c>
      <c r="D94" s="255"/>
      <c r="E94" s="31"/>
      <c r="F94" s="32">
        <f>F84+F93</f>
        <v>1275</v>
      </c>
      <c r="G94" s="32">
        <f>G84+G93</f>
        <v>44.019999999999996</v>
      </c>
      <c r="H94" s="32">
        <f>H84+H93</f>
        <v>44.59</v>
      </c>
      <c r="I94" s="32">
        <f>I84+I93</f>
        <v>190.24</v>
      </c>
      <c r="J94" s="32">
        <f>J84+J93</f>
        <v>1402.67</v>
      </c>
      <c r="K94" s="32"/>
      <c r="L94" s="32">
        <f>L84+L93</f>
        <v>286.3</v>
      </c>
    </row>
    <row r="95" spans="1:12" ht="26.4" customHeight="1" x14ac:dyDescent="0.3">
      <c r="A95" s="20">
        <v>2</v>
      </c>
      <c r="B95" s="21">
        <v>1</v>
      </c>
      <c r="C95" s="22" t="s">
        <v>20</v>
      </c>
      <c r="D95" s="5" t="s">
        <v>21</v>
      </c>
      <c r="E95" s="121" t="s">
        <v>91</v>
      </c>
      <c r="F95" s="120">
        <v>160</v>
      </c>
      <c r="G95" s="122">
        <v>1.98</v>
      </c>
      <c r="H95" s="122">
        <v>4.5999999999999996</v>
      </c>
      <c r="I95" s="122">
        <v>24.5</v>
      </c>
      <c r="J95" s="122">
        <v>225</v>
      </c>
      <c r="K95" s="123">
        <v>2010</v>
      </c>
      <c r="L95" s="39"/>
    </row>
    <row r="96" spans="1:12" ht="14.4" x14ac:dyDescent="0.3">
      <c r="A96" s="23"/>
      <c r="B96" s="15"/>
      <c r="C96" s="11"/>
      <c r="D96" s="6" t="s">
        <v>38</v>
      </c>
      <c r="E96" s="126" t="s">
        <v>54</v>
      </c>
      <c r="F96" s="125">
        <v>40</v>
      </c>
      <c r="G96" s="127">
        <v>8.6999999999999993</v>
      </c>
      <c r="H96" s="127">
        <v>8.4</v>
      </c>
      <c r="I96" s="127">
        <v>14.58</v>
      </c>
      <c r="J96" s="127">
        <v>117</v>
      </c>
      <c r="K96" s="124">
        <v>2010</v>
      </c>
      <c r="L96" s="41"/>
    </row>
    <row r="97" spans="1:12" ht="14.4" x14ac:dyDescent="0.3">
      <c r="A97" s="23"/>
      <c r="B97" s="15"/>
      <c r="C97" s="11"/>
      <c r="D97" s="7" t="s">
        <v>22</v>
      </c>
      <c r="E97" s="129" t="s">
        <v>73</v>
      </c>
      <c r="F97" s="128">
        <v>180</v>
      </c>
      <c r="G97" s="130">
        <v>3.48</v>
      </c>
      <c r="H97" s="130">
        <v>2.79</v>
      </c>
      <c r="I97" s="130">
        <v>10.08</v>
      </c>
      <c r="J97" s="130">
        <v>80.55</v>
      </c>
      <c r="K97" s="131" t="s">
        <v>59</v>
      </c>
      <c r="L97" s="41"/>
    </row>
    <row r="98" spans="1:12" ht="22.8" x14ac:dyDescent="0.3">
      <c r="A98" s="23"/>
      <c r="B98" s="15"/>
      <c r="C98" s="11"/>
      <c r="D98" s="7" t="s">
        <v>23</v>
      </c>
      <c r="E98" s="129" t="s">
        <v>56</v>
      </c>
      <c r="F98" s="128">
        <v>25</v>
      </c>
      <c r="G98" s="130">
        <v>1.57</v>
      </c>
      <c r="H98" s="130">
        <v>0.61</v>
      </c>
      <c r="I98" s="130">
        <v>14.87</v>
      </c>
      <c r="J98" s="130">
        <v>87.92</v>
      </c>
      <c r="K98" s="133" t="s">
        <v>59</v>
      </c>
      <c r="L98" s="41"/>
    </row>
    <row r="99" spans="1:12" ht="14.4" x14ac:dyDescent="0.3">
      <c r="A99" s="23"/>
      <c r="B99" s="15"/>
      <c r="C99" s="11"/>
      <c r="D99" s="6" t="s">
        <v>44</v>
      </c>
      <c r="E99" s="129" t="s">
        <v>66</v>
      </c>
      <c r="F99" s="128">
        <v>125</v>
      </c>
      <c r="G99" s="130">
        <v>3.5</v>
      </c>
      <c r="H99" s="130">
        <v>3.13</v>
      </c>
      <c r="I99" s="130">
        <v>5.64</v>
      </c>
      <c r="J99" s="130">
        <v>70.64</v>
      </c>
      <c r="K99" s="132" t="s">
        <v>59</v>
      </c>
      <c r="L99" s="41"/>
    </row>
    <row r="100" spans="1:12" ht="14.4" x14ac:dyDescent="0.3">
      <c r="A100" s="23"/>
      <c r="B100" s="15"/>
      <c r="C100" s="11"/>
      <c r="D100" s="6"/>
      <c r="E100" s="40"/>
      <c r="F100" s="41"/>
      <c r="G100" s="41"/>
      <c r="H100" s="41"/>
      <c r="I100" s="41"/>
      <c r="J100" s="41"/>
      <c r="K100" s="42"/>
      <c r="L100" s="41">
        <v>114.5</v>
      </c>
    </row>
    <row r="101" spans="1:12" ht="14.4" x14ac:dyDescent="0.3">
      <c r="A101" s="24"/>
      <c r="B101" s="17"/>
      <c r="C101" s="8"/>
      <c r="D101" s="18" t="s">
        <v>32</v>
      </c>
      <c r="E101" s="9"/>
      <c r="F101" s="19">
        <f>SUM(F95:F100)</f>
        <v>530</v>
      </c>
      <c r="G101" s="19">
        <f>SUM(G95:G100)</f>
        <v>19.23</v>
      </c>
      <c r="H101" s="19">
        <f>SUM(H95:H100)</f>
        <v>19.529999999999998</v>
      </c>
      <c r="I101" s="19">
        <f>SUM(I95:I100)</f>
        <v>69.67</v>
      </c>
      <c r="J101" s="19">
        <f>SUM(J95:J100)</f>
        <v>581.11</v>
      </c>
      <c r="K101" s="25"/>
      <c r="L101" s="19">
        <f>SUM(L95:L100)</f>
        <v>114.5</v>
      </c>
    </row>
    <row r="102" spans="1:12" ht="22.8" x14ac:dyDescent="0.3">
      <c r="A102" s="26">
        <f>A95</f>
        <v>2</v>
      </c>
      <c r="B102" s="13">
        <f>B95</f>
        <v>1</v>
      </c>
      <c r="C102" s="10" t="s">
        <v>25</v>
      </c>
      <c r="D102" s="7" t="s">
        <v>38</v>
      </c>
      <c r="E102" s="135" t="s">
        <v>60</v>
      </c>
      <c r="F102" s="136">
        <v>60</v>
      </c>
      <c r="G102" s="137">
        <v>0.64</v>
      </c>
      <c r="H102" s="137">
        <v>2.06</v>
      </c>
      <c r="I102" s="138">
        <v>3.96</v>
      </c>
      <c r="J102" s="137">
        <v>45.64</v>
      </c>
      <c r="K102" s="141">
        <v>2010</v>
      </c>
      <c r="L102" s="41"/>
    </row>
    <row r="103" spans="1:12" ht="22.8" x14ac:dyDescent="0.3">
      <c r="A103" s="23"/>
      <c r="B103" s="15"/>
      <c r="C103" s="11"/>
      <c r="D103" s="7" t="s">
        <v>26</v>
      </c>
      <c r="E103" s="135" t="s">
        <v>81</v>
      </c>
      <c r="F103" s="134">
        <v>220</v>
      </c>
      <c r="G103" s="137">
        <v>4.87</v>
      </c>
      <c r="H103" s="137">
        <v>2.8</v>
      </c>
      <c r="I103" s="139">
        <v>20.399999999999999</v>
      </c>
      <c r="J103" s="137">
        <v>128</v>
      </c>
      <c r="K103" s="141">
        <v>2010</v>
      </c>
      <c r="L103" s="41"/>
    </row>
    <row r="104" spans="1:12" ht="14.4" x14ac:dyDescent="0.3">
      <c r="A104" s="23"/>
      <c r="B104" s="15"/>
      <c r="C104" s="11"/>
      <c r="D104" s="7" t="s">
        <v>27</v>
      </c>
      <c r="E104" s="135" t="s">
        <v>92</v>
      </c>
      <c r="F104" s="136">
        <v>90</v>
      </c>
      <c r="G104" s="137">
        <v>13.98</v>
      </c>
      <c r="H104" s="137">
        <v>12</v>
      </c>
      <c r="I104" s="139">
        <v>12.73</v>
      </c>
      <c r="J104" s="137">
        <v>264.06</v>
      </c>
      <c r="K104" s="141">
        <v>2010</v>
      </c>
      <c r="L104" s="41"/>
    </row>
    <row r="105" spans="1:12" ht="14.4" x14ac:dyDescent="0.3">
      <c r="A105" s="23"/>
      <c r="B105" s="15"/>
      <c r="C105" s="11"/>
      <c r="D105" s="7" t="s">
        <v>28</v>
      </c>
      <c r="E105" s="135" t="s">
        <v>93</v>
      </c>
      <c r="F105" s="136">
        <v>150</v>
      </c>
      <c r="G105" s="137">
        <v>2.63</v>
      </c>
      <c r="H105" s="137">
        <v>8.16</v>
      </c>
      <c r="I105" s="139">
        <v>26.17</v>
      </c>
      <c r="J105" s="137">
        <v>147.16</v>
      </c>
      <c r="K105" s="140" t="s">
        <v>59</v>
      </c>
      <c r="L105" s="41"/>
    </row>
    <row r="106" spans="1:12" ht="14.4" x14ac:dyDescent="0.3">
      <c r="A106" s="23"/>
      <c r="B106" s="15"/>
      <c r="C106" s="11"/>
      <c r="D106" s="7" t="s">
        <v>29</v>
      </c>
      <c r="E106" s="135" t="s">
        <v>63</v>
      </c>
      <c r="F106" s="136">
        <v>180</v>
      </c>
      <c r="G106" s="137">
        <v>0.9</v>
      </c>
      <c r="H106" s="137">
        <v>0.18</v>
      </c>
      <c r="I106" s="139">
        <v>18.18</v>
      </c>
      <c r="J106" s="137">
        <v>77.400000000000006</v>
      </c>
      <c r="K106" s="141">
        <v>2010</v>
      </c>
      <c r="L106" s="41"/>
    </row>
    <row r="107" spans="1:12" ht="22.8" x14ac:dyDescent="0.3">
      <c r="A107" s="23"/>
      <c r="B107" s="15"/>
      <c r="C107" s="11"/>
      <c r="D107" s="7" t="s">
        <v>30</v>
      </c>
      <c r="E107" s="135" t="s">
        <v>56</v>
      </c>
      <c r="F107" s="136">
        <v>20</v>
      </c>
      <c r="G107" s="137">
        <v>1.25</v>
      </c>
      <c r="H107" s="137">
        <v>0.49</v>
      </c>
      <c r="I107" s="137">
        <v>8.57</v>
      </c>
      <c r="J107" s="137">
        <v>70.33</v>
      </c>
      <c r="K107" s="140" t="s">
        <v>59</v>
      </c>
      <c r="L107" s="41"/>
    </row>
    <row r="108" spans="1:12" ht="22.8" x14ac:dyDescent="0.3">
      <c r="A108" s="23"/>
      <c r="B108" s="15"/>
      <c r="C108" s="11"/>
      <c r="D108" s="7" t="s">
        <v>31</v>
      </c>
      <c r="E108" s="135" t="s">
        <v>41</v>
      </c>
      <c r="F108" s="136">
        <v>40</v>
      </c>
      <c r="G108" s="137">
        <v>2.65</v>
      </c>
      <c r="H108" s="137">
        <v>0.35</v>
      </c>
      <c r="I108" s="139">
        <v>16.96</v>
      </c>
      <c r="J108" s="137">
        <v>81.58</v>
      </c>
      <c r="K108" s="140" t="s">
        <v>59</v>
      </c>
      <c r="L108" s="41"/>
    </row>
    <row r="109" spans="1:12" ht="14.4" x14ac:dyDescent="0.3">
      <c r="A109" s="23"/>
      <c r="B109" s="15"/>
      <c r="C109" s="11"/>
      <c r="D109" s="6"/>
      <c r="E109" s="40"/>
      <c r="F109" s="41"/>
      <c r="G109" s="41"/>
      <c r="H109" s="41"/>
      <c r="I109" s="41"/>
      <c r="J109" s="41"/>
      <c r="K109" s="42"/>
      <c r="L109" s="41">
        <v>171.8</v>
      </c>
    </row>
    <row r="110" spans="1:12" ht="14.4" x14ac:dyDescent="0.3">
      <c r="A110" s="24"/>
      <c r="B110" s="17"/>
      <c r="C110" s="8"/>
      <c r="D110" s="18" t="s">
        <v>32</v>
      </c>
      <c r="E110" s="9"/>
      <c r="F110" s="19">
        <f>SUM(F102:F109)</f>
        <v>760</v>
      </c>
      <c r="G110" s="19">
        <f>SUM(G102:G109)</f>
        <v>26.919999999999998</v>
      </c>
      <c r="H110" s="19">
        <f>SUM(H102:H109)</f>
        <v>26.04</v>
      </c>
      <c r="I110" s="19">
        <f>SUM(I102:I109)</f>
        <v>106.97</v>
      </c>
      <c r="J110" s="19">
        <f>SUM(J102:J109)</f>
        <v>814.17000000000007</v>
      </c>
      <c r="K110" s="25"/>
      <c r="L110" s="19">
        <f>SUM(L102:L109)</f>
        <v>171.8</v>
      </c>
    </row>
    <row r="111" spans="1:12" ht="15" thickBot="1" x14ac:dyDescent="0.3">
      <c r="A111" s="29">
        <f>A95</f>
        <v>2</v>
      </c>
      <c r="B111" s="30">
        <f>B95</f>
        <v>1</v>
      </c>
      <c r="C111" s="254" t="s">
        <v>4</v>
      </c>
      <c r="D111" s="255"/>
      <c r="E111" s="31"/>
      <c r="F111" s="32">
        <f>F101+F110</f>
        <v>1290</v>
      </c>
      <c r="G111" s="32">
        <f>G101+G110</f>
        <v>46.15</v>
      </c>
      <c r="H111" s="32">
        <f>H101+H110</f>
        <v>45.569999999999993</v>
      </c>
      <c r="I111" s="32">
        <f>I101+I110</f>
        <v>176.64</v>
      </c>
      <c r="J111" s="32">
        <f>J101+J110</f>
        <v>1395.2800000000002</v>
      </c>
      <c r="K111" s="32"/>
      <c r="L111" s="32">
        <f>L101+L110</f>
        <v>286.3</v>
      </c>
    </row>
    <row r="112" spans="1:12" ht="14.4" x14ac:dyDescent="0.3">
      <c r="A112" s="14">
        <v>2</v>
      </c>
      <c r="B112" s="15">
        <v>2</v>
      </c>
      <c r="C112" s="22" t="s">
        <v>20</v>
      </c>
      <c r="D112" s="5" t="s">
        <v>21</v>
      </c>
      <c r="E112" s="147" t="s">
        <v>72</v>
      </c>
      <c r="F112" s="148">
        <v>160</v>
      </c>
      <c r="G112" s="149">
        <v>8.8000000000000007</v>
      </c>
      <c r="H112" s="149">
        <v>13.71</v>
      </c>
      <c r="I112" s="150">
        <v>37.5</v>
      </c>
      <c r="J112" s="149">
        <v>318</v>
      </c>
      <c r="K112" s="146">
        <v>2010</v>
      </c>
      <c r="L112" s="39"/>
    </row>
    <row r="113" spans="1:12" ht="14.4" x14ac:dyDescent="0.3">
      <c r="A113" s="14"/>
      <c r="B113" s="15"/>
      <c r="C113" s="11"/>
      <c r="D113" s="6" t="s">
        <v>38</v>
      </c>
      <c r="E113" s="142" t="s">
        <v>49</v>
      </c>
      <c r="F113" s="143">
        <v>40</v>
      </c>
      <c r="G113" s="144">
        <v>4.58</v>
      </c>
      <c r="H113" s="144">
        <v>2.38</v>
      </c>
      <c r="I113" s="144">
        <v>0.3</v>
      </c>
      <c r="J113" s="144">
        <v>63</v>
      </c>
      <c r="K113" s="145">
        <v>2010</v>
      </c>
      <c r="L113" s="41"/>
    </row>
    <row r="114" spans="1:12" ht="14.4" x14ac:dyDescent="0.3">
      <c r="A114" s="14"/>
      <c r="B114" s="15"/>
      <c r="C114" s="11"/>
      <c r="D114" s="7" t="s">
        <v>22</v>
      </c>
      <c r="E114" s="151" t="s">
        <v>94</v>
      </c>
      <c r="F114" s="152">
        <v>185</v>
      </c>
      <c r="G114" s="153">
        <v>0.25</v>
      </c>
      <c r="H114" s="153">
        <v>0.01</v>
      </c>
      <c r="I114" s="153">
        <v>6.9</v>
      </c>
      <c r="J114" s="153">
        <v>27.4</v>
      </c>
      <c r="K114" s="155" t="s">
        <v>59</v>
      </c>
      <c r="L114" s="41"/>
    </row>
    <row r="115" spans="1:12" ht="22.8" x14ac:dyDescent="0.3">
      <c r="A115" s="14"/>
      <c r="B115" s="15"/>
      <c r="C115" s="11"/>
      <c r="D115" s="7" t="s">
        <v>23</v>
      </c>
      <c r="E115" s="151" t="s">
        <v>56</v>
      </c>
      <c r="F115" s="152">
        <v>25</v>
      </c>
      <c r="G115" s="153">
        <v>1.57</v>
      </c>
      <c r="H115" s="153">
        <v>0.61</v>
      </c>
      <c r="I115" s="154">
        <v>14.87</v>
      </c>
      <c r="J115" s="153">
        <v>87.92</v>
      </c>
      <c r="K115" s="157" t="s">
        <v>59</v>
      </c>
      <c r="L115" s="41"/>
    </row>
    <row r="116" spans="1:12" ht="14.4" x14ac:dyDescent="0.3">
      <c r="A116" s="14"/>
      <c r="B116" s="15"/>
      <c r="C116" s="11"/>
      <c r="D116" s="7" t="s">
        <v>24</v>
      </c>
      <c r="E116" s="151" t="s">
        <v>57</v>
      </c>
      <c r="F116" s="152">
        <v>100</v>
      </c>
      <c r="G116" s="153">
        <v>0.9</v>
      </c>
      <c r="H116" s="153">
        <v>0.2</v>
      </c>
      <c r="I116" s="153">
        <v>8.1</v>
      </c>
      <c r="J116" s="153">
        <v>43</v>
      </c>
      <c r="K116" s="156" t="s">
        <v>59</v>
      </c>
      <c r="L116" s="41"/>
    </row>
    <row r="117" spans="1:12" ht="14.4" x14ac:dyDescent="0.3">
      <c r="A117" s="14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>
        <v>114.5</v>
      </c>
    </row>
    <row r="118" spans="1:12" ht="14.4" x14ac:dyDescent="0.3">
      <c r="A118" s="14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4.4" x14ac:dyDescent="0.3">
      <c r="A119" s="16"/>
      <c r="B119" s="17"/>
      <c r="C119" s="8"/>
      <c r="D119" s="18" t="s">
        <v>32</v>
      </c>
      <c r="E119" s="9"/>
      <c r="F119" s="19">
        <f>SUM(F112:F118)</f>
        <v>510</v>
      </c>
      <c r="G119" s="19">
        <f t="shared" ref="G119:J119" si="17">SUM(G112:G118)</f>
        <v>16.100000000000001</v>
      </c>
      <c r="H119" s="19">
        <f t="shared" si="17"/>
        <v>16.91</v>
      </c>
      <c r="I119" s="19">
        <f t="shared" si="17"/>
        <v>67.669999999999987</v>
      </c>
      <c r="J119" s="19">
        <f t="shared" si="17"/>
        <v>539.31999999999994</v>
      </c>
      <c r="K119" s="25"/>
      <c r="L119" s="19">
        <f t="shared" ref="L119" si="18">SUM(L112:L118)</f>
        <v>114.5</v>
      </c>
    </row>
    <row r="120" spans="1:12" ht="14.4" x14ac:dyDescent="0.3">
      <c r="A120" s="13">
        <f>A112</f>
        <v>2</v>
      </c>
      <c r="B120" s="13">
        <f>B112</f>
        <v>2</v>
      </c>
      <c r="C120" s="10" t="s">
        <v>25</v>
      </c>
      <c r="D120" s="7" t="s">
        <v>38</v>
      </c>
      <c r="E120" s="159" t="s">
        <v>74</v>
      </c>
      <c r="F120" s="160">
        <v>60</v>
      </c>
      <c r="G120" s="161">
        <v>0.48</v>
      </c>
      <c r="H120" s="161">
        <v>0.06</v>
      </c>
      <c r="I120" s="161">
        <v>1.02</v>
      </c>
      <c r="J120" s="161">
        <v>7.8</v>
      </c>
      <c r="K120" s="164">
        <v>2011</v>
      </c>
      <c r="L120" s="41"/>
    </row>
    <row r="121" spans="1:12" ht="14.4" x14ac:dyDescent="0.3">
      <c r="A121" s="14"/>
      <c r="B121" s="15"/>
      <c r="C121" s="11"/>
      <c r="D121" s="7" t="s">
        <v>26</v>
      </c>
      <c r="E121" s="159" t="s">
        <v>95</v>
      </c>
      <c r="F121" s="158">
        <v>210</v>
      </c>
      <c r="G121" s="161">
        <v>4.5</v>
      </c>
      <c r="H121" s="161">
        <v>6.7</v>
      </c>
      <c r="I121" s="162">
        <v>13.5</v>
      </c>
      <c r="J121" s="161">
        <v>185</v>
      </c>
      <c r="K121" s="164">
        <v>2010</v>
      </c>
      <c r="L121" s="41"/>
    </row>
    <row r="122" spans="1:12" ht="14.4" x14ac:dyDescent="0.3">
      <c r="A122" s="14"/>
      <c r="B122" s="15"/>
      <c r="C122" s="11"/>
      <c r="D122" s="7" t="s">
        <v>27</v>
      </c>
      <c r="E122" s="159" t="s">
        <v>96</v>
      </c>
      <c r="F122" s="160">
        <v>90</v>
      </c>
      <c r="G122" s="161">
        <v>10.87</v>
      </c>
      <c r="H122" s="161">
        <v>9.24</v>
      </c>
      <c r="I122" s="162">
        <v>13.2</v>
      </c>
      <c r="J122" s="161">
        <v>164.2</v>
      </c>
      <c r="K122" s="164">
        <v>2010</v>
      </c>
      <c r="L122" s="41"/>
    </row>
    <row r="123" spans="1:12" ht="14.4" x14ac:dyDescent="0.3">
      <c r="A123" s="14"/>
      <c r="B123" s="15"/>
      <c r="C123" s="11"/>
      <c r="D123" s="7" t="s">
        <v>28</v>
      </c>
      <c r="E123" s="159" t="s">
        <v>39</v>
      </c>
      <c r="F123" s="160">
        <v>150</v>
      </c>
      <c r="G123" s="161">
        <v>3.28</v>
      </c>
      <c r="H123" s="161">
        <v>7.24</v>
      </c>
      <c r="I123" s="162">
        <v>22.06</v>
      </c>
      <c r="J123" s="161">
        <v>162.91999999999999</v>
      </c>
      <c r="K123" s="164">
        <v>2010</v>
      </c>
      <c r="L123" s="41"/>
    </row>
    <row r="124" spans="1:12" ht="22.8" x14ac:dyDescent="0.3">
      <c r="A124" s="14"/>
      <c r="B124" s="15"/>
      <c r="C124" s="11"/>
      <c r="D124" s="7" t="s">
        <v>29</v>
      </c>
      <c r="E124" s="159" t="s">
        <v>97</v>
      </c>
      <c r="F124" s="160">
        <v>180</v>
      </c>
      <c r="G124" s="161">
        <v>7.0000000000000007E-2</v>
      </c>
      <c r="H124" s="161">
        <v>0.05</v>
      </c>
      <c r="I124" s="162">
        <v>22.34</v>
      </c>
      <c r="J124" s="161">
        <v>87.75</v>
      </c>
      <c r="K124" s="163" t="s">
        <v>59</v>
      </c>
      <c r="L124" s="41"/>
    </row>
    <row r="125" spans="1:12" ht="22.8" x14ac:dyDescent="0.3">
      <c r="A125" s="14"/>
      <c r="B125" s="15"/>
      <c r="C125" s="11"/>
      <c r="D125" s="7" t="s">
        <v>30</v>
      </c>
      <c r="E125" s="159" t="s">
        <v>56</v>
      </c>
      <c r="F125" s="160">
        <v>60</v>
      </c>
      <c r="G125" s="161">
        <v>3.75</v>
      </c>
      <c r="H125" s="161">
        <v>1.45</v>
      </c>
      <c r="I125" s="162">
        <v>25.7</v>
      </c>
      <c r="J125" s="161">
        <v>131</v>
      </c>
      <c r="K125" s="163" t="s">
        <v>59</v>
      </c>
      <c r="L125" s="41"/>
    </row>
    <row r="126" spans="1:12" ht="22.8" x14ac:dyDescent="0.3">
      <c r="A126" s="14"/>
      <c r="B126" s="15"/>
      <c r="C126" s="11"/>
      <c r="D126" s="7" t="s">
        <v>31</v>
      </c>
      <c r="E126" s="159" t="s">
        <v>98</v>
      </c>
      <c r="F126" s="160">
        <v>40</v>
      </c>
      <c r="G126" s="161">
        <v>2.65</v>
      </c>
      <c r="H126" s="161">
        <v>0.35</v>
      </c>
      <c r="I126" s="162">
        <v>16.96</v>
      </c>
      <c r="J126" s="161">
        <v>81.58</v>
      </c>
      <c r="K126" s="163" t="s">
        <v>59</v>
      </c>
      <c r="L126" s="41"/>
    </row>
    <row r="127" spans="1:12" ht="14.4" x14ac:dyDescent="0.3">
      <c r="A127" s="14"/>
      <c r="B127" s="15"/>
      <c r="C127" s="11"/>
      <c r="D127" s="6"/>
      <c r="E127" s="40"/>
      <c r="F127" s="41"/>
      <c r="G127" s="41"/>
      <c r="H127" s="41"/>
      <c r="I127" s="41"/>
      <c r="J127" s="41"/>
      <c r="K127" s="42"/>
      <c r="L127" s="41">
        <v>171.8</v>
      </c>
    </row>
    <row r="128" spans="1:12" ht="14.4" x14ac:dyDescent="0.3">
      <c r="A128" s="14"/>
      <c r="B128" s="15"/>
      <c r="C128" s="11"/>
      <c r="D128" s="6"/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6"/>
      <c r="B129" s="17"/>
      <c r="C129" s="8"/>
      <c r="D129" s="18" t="s">
        <v>32</v>
      </c>
      <c r="E129" s="9"/>
      <c r="F129" s="19">
        <f>SUM(F120:F128)</f>
        <v>790</v>
      </c>
      <c r="G129" s="19">
        <f t="shared" ref="G129:J129" si="19">SUM(G120:G128)</f>
        <v>25.599999999999998</v>
      </c>
      <c r="H129" s="19">
        <f t="shared" si="19"/>
        <v>25.090000000000003</v>
      </c>
      <c r="I129" s="19">
        <f t="shared" si="19"/>
        <v>114.78</v>
      </c>
      <c r="J129" s="19">
        <f t="shared" si="19"/>
        <v>820.25</v>
      </c>
      <c r="K129" s="25"/>
      <c r="L129" s="19">
        <f t="shared" ref="L129" si="20">SUM(L120:L128)</f>
        <v>171.8</v>
      </c>
    </row>
    <row r="130" spans="1:12" ht="15" thickBot="1" x14ac:dyDescent="0.3">
      <c r="A130" s="33">
        <f>A112</f>
        <v>2</v>
      </c>
      <c r="B130" s="33">
        <f>B112</f>
        <v>2</v>
      </c>
      <c r="C130" s="254" t="s">
        <v>4</v>
      </c>
      <c r="D130" s="255"/>
      <c r="E130" s="31"/>
      <c r="F130" s="32">
        <f>F119+F129</f>
        <v>1300</v>
      </c>
      <c r="G130" s="32">
        <f t="shared" ref="G130" si="21">G119+G129</f>
        <v>41.7</v>
      </c>
      <c r="H130" s="32">
        <f t="shared" ref="H130" si="22">H119+H129</f>
        <v>42</v>
      </c>
      <c r="I130" s="32">
        <f t="shared" ref="I130" si="23">I119+I129</f>
        <v>182.45</v>
      </c>
      <c r="J130" s="32">
        <f t="shared" ref="J130:L130" si="24">J119+J129</f>
        <v>1359.57</v>
      </c>
      <c r="K130" s="32"/>
      <c r="L130" s="32">
        <f t="shared" si="24"/>
        <v>286.3</v>
      </c>
    </row>
    <row r="131" spans="1:12" ht="22.8" x14ac:dyDescent="0.3">
      <c r="A131" s="20">
        <v>2</v>
      </c>
      <c r="B131" s="21">
        <v>3</v>
      </c>
      <c r="C131" s="22" t="s">
        <v>20</v>
      </c>
      <c r="D131" s="5" t="s">
        <v>21</v>
      </c>
      <c r="E131" s="169" t="s">
        <v>100</v>
      </c>
      <c r="F131" s="168">
        <v>160</v>
      </c>
      <c r="G131" s="170">
        <v>10.4</v>
      </c>
      <c r="H131" s="170">
        <v>13.8</v>
      </c>
      <c r="I131" s="170">
        <v>22.1</v>
      </c>
      <c r="J131" s="170">
        <v>255</v>
      </c>
      <c r="K131" s="174" t="s">
        <v>59</v>
      </c>
      <c r="L131" s="39"/>
    </row>
    <row r="132" spans="1:12" ht="14.4" x14ac:dyDescent="0.3">
      <c r="A132" s="23"/>
      <c r="B132" s="15"/>
      <c r="C132" s="11"/>
      <c r="D132" s="6" t="s">
        <v>38</v>
      </c>
      <c r="E132" s="166" t="s">
        <v>99</v>
      </c>
      <c r="F132" s="165">
        <v>40</v>
      </c>
      <c r="G132" s="167">
        <v>1.62</v>
      </c>
      <c r="H132" s="167">
        <v>0.6</v>
      </c>
      <c r="I132" s="167">
        <v>24.86</v>
      </c>
      <c r="J132" s="167">
        <v>109.2</v>
      </c>
      <c r="K132" s="174" t="s">
        <v>59</v>
      </c>
      <c r="L132" s="41"/>
    </row>
    <row r="133" spans="1:12" ht="14.4" x14ac:dyDescent="0.3">
      <c r="A133" s="23"/>
      <c r="B133" s="15"/>
      <c r="C133" s="11"/>
      <c r="D133" s="7" t="s">
        <v>22</v>
      </c>
      <c r="E133" s="172" t="s">
        <v>101</v>
      </c>
      <c r="F133" s="171">
        <v>180</v>
      </c>
      <c r="G133" s="173">
        <v>2.04</v>
      </c>
      <c r="H133" s="173">
        <v>1.1200000000000001</v>
      </c>
      <c r="I133" s="173">
        <v>11.41</v>
      </c>
      <c r="J133" s="173">
        <v>64.28</v>
      </c>
      <c r="K133" s="174" t="s">
        <v>59</v>
      </c>
      <c r="L133" s="41"/>
    </row>
    <row r="134" spans="1:12" ht="15.75" customHeight="1" x14ac:dyDescent="0.3">
      <c r="A134" s="23"/>
      <c r="B134" s="15"/>
      <c r="C134" s="11"/>
      <c r="D134" s="7" t="s">
        <v>44</v>
      </c>
      <c r="E134" s="172" t="s">
        <v>66</v>
      </c>
      <c r="F134" s="171">
        <v>125</v>
      </c>
      <c r="G134" s="173">
        <v>3.5</v>
      </c>
      <c r="H134" s="173">
        <v>3.13</v>
      </c>
      <c r="I134" s="173">
        <v>5.64</v>
      </c>
      <c r="J134" s="173">
        <v>70.64</v>
      </c>
      <c r="K134" s="174" t="s">
        <v>59</v>
      </c>
      <c r="L134" s="41"/>
    </row>
    <row r="135" spans="1:12" ht="22.8" x14ac:dyDescent="0.3">
      <c r="A135" s="23"/>
      <c r="B135" s="15"/>
      <c r="C135" s="11"/>
      <c r="D135" s="7" t="s">
        <v>23</v>
      </c>
      <c r="E135" s="172" t="s">
        <v>102</v>
      </c>
      <c r="F135" s="171">
        <v>25</v>
      </c>
      <c r="G135" s="173">
        <v>1.57</v>
      </c>
      <c r="H135" s="173">
        <v>0.61</v>
      </c>
      <c r="I135" s="173">
        <v>14.87</v>
      </c>
      <c r="J135" s="173">
        <v>87.92</v>
      </c>
      <c r="K135" s="174" t="s">
        <v>59</v>
      </c>
      <c r="L135" s="41"/>
    </row>
    <row r="136" spans="1:12" ht="14.4" x14ac:dyDescent="0.3">
      <c r="A136" s="23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>
        <v>114.5</v>
      </c>
    </row>
    <row r="137" spans="1:12" ht="14.4" x14ac:dyDescent="0.3">
      <c r="A137" s="23"/>
      <c r="B137" s="15"/>
      <c r="C137" s="11"/>
      <c r="D137" s="6"/>
      <c r="E137" s="40"/>
      <c r="F137" s="41"/>
      <c r="G137" s="41"/>
      <c r="H137" s="41"/>
      <c r="I137" s="41"/>
      <c r="J137" s="41"/>
      <c r="K137" s="42"/>
      <c r="L137" s="41"/>
    </row>
    <row r="138" spans="1:12" ht="14.4" x14ac:dyDescent="0.3">
      <c r="A138" s="24"/>
      <c r="B138" s="17"/>
      <c r="C138" s="8"/>
      <c r="D138" s="18" t="s">
        <v>32</v>
      </c>
      <c r="E138" s="9"/>
      <c r="F138" s="19">
        <f>SUM(F131:F137)</f>
        <v>530</v>
      </c>
      <c r="G138" s="19">
        <f t="shared" ref="G138:J138" si="25">SUM(G131:G137)</f>
        <v>19.13</v>
      </c>
      <c r="H138" s="19">
        <f t="shared" si="25"/>
        <v>19.259999999999998</v>
      </c>
      <c r="I138" s="19">
        <f t="shared" si="25"/>
        <v>78.88000000000001</v>
      </c>
      <c r="J138" s="19">
        <f t="shared" si="25"/>
        <v>587.04</v>
      </c>
      <c r="K138" s="25"/>
      <c r="L138" s="19">
        <f t="shared" ref="L138" si="26">SUM(L131:L137)</f>
        <v>114.5</v>
      </c>
    </row>
    <row r="139" spans="1:12" ht="22.8" x14ac:dyDescent="0.3">
      <c r="A139" s="26">
        <f>A131</f>
        <v>2</v>
      </c>
      <c r="B139" s="13">
        <f>B131</f>
        <v>3</v>
      </c>
      <c r="C139" s="10" t="s">
        <v>25</v>
      </c>
      <c r="D139" s="7" t="s">
        <v>38</v>
      </c>
      <c r="E139" s="176" t="s">
        <v>86</v>
      </c>
      <c r="F139" s="175">
        <v>60</v>
      </c>
      <c r="G139" s="177">
        <v>0.86</v>
      </c>
      <c r="H139" s="177">
        <v>5.05</v>
      </c>
      <c r="I139" s="177">
        <v>6.02</v>
      </c>
      <c r="J139" s="177">
        <v>68.89</v>
      </c>
      <c r="K139" s="179">
        <v>2017</v>
      </c>
      <c r="L139" s="41"/>
    </row>
    <row r="140" spans="1:12" ht="22.8" x14ac:dyDescent="0.3">
      <c r="A140" s="23"/>
      <c r="B140" s="15"/>
      <c r="C140" s="11"/>
      <c r="D140" s="7" t="s">
        <v>26</v>
      </c>
      <c r="E140" s="176" t="s">
        <v>103</v>
      </c>
      <c r="F140" s="178">
        <v>220</v>
      </c>
      <c r="G140" s="177">
        <v>6.4</v>
      </c>
      <c r="H140" s="177">
        <v>6.6</v>
      </c>
      <c r="I140" s="177">
        <v>9.4</v>
      </c>
      <c r="J140" s="177">
        <v>111.75</v>
      </c>
      <c r="K140" s="179">
        <v>2010</v>
      </c>
      <c r="L140" s="41"/>
    </row>
    <row r="141" spans="1:12" ht="14.4" x14ac:dyDescent="0.3">
      <c r="A141" s="23"/>
      <c r="B141" s="15"/>
      <c r="C141" s="11"/>
      <c r="D141" s="7" t="s">
        <v>27</v>
      </c>
      <c r="E141" s="176" t="s">
        <v>62</v>
      </c>
      <c r="F141" s="175">
        <v>90</v>
      </c>
      <c r="G141" s="177">
        <v>8.85</v>
      </c>
      <c r="H141" s="177">
        <v>12.18</v>
      </c>
      <c r="I141" s="177">
        <v>11.28</v>
      </c>
      <c r="J141" s="177">
        <v>170</v>
      </c>
      <c r="K141" s="179">
        <v>2010</v>
      </c>
      <c r="L141" s="41"/>
    </row>
    <row r="142" spans="1:12" ht="14.4" x14ac:dyDescent="0.3">
      <c r="A142" s="23"/>
      <c r="B142" s="15"/>
      <c r="C142" s="11"/>
      <c r="D142" s="7" t="s">
        <v>28</v>
      </c>
      <c r="E142" s="176" t="s">
        <v>50</v>
      </c>
      <c r="F142" s="175">
        <v>150</v>
      </c>
      <c r="G142" s="177">
        <v>3.74</v>
      </c>
      <c r="H142" s="177">
        <v>2.66</v>
      </c>
      <c r="I142" s="177">
        <v>34.5</v>
      </c>
      <c r="J142" s="177">
        <v>213.89</v>
      </c>
      <c r="K142" s="179">
        <v>2010</v>
      </c>
      <c r="L142" s="41"/>
    </row>
    <row r="143" spans="1:12" ht="22.8" x14ac:dyDescent="0.3">
      <c r="A143" s="23"/>
      <c r="B143" s="15"/>
      <c r="C143" s="11"/>
      <c r="D143" s="7" t="s">
        <v>29</v>
      </c>
      <c r="E143" s="176" t="s">
        <v>104</v>
      </c>
      <c r="F143" s="175">
        <v>180</v>
      </c>
      <c r="G143" s="177">
        <v>0.1</v>
      </c>
      <c r="H143" s="177">
        <v>0.1</v>
      </c>
      <c r="I143" s="177">
        <v>29.49</v>
      </c>
      <c r="J143" s="177">
        <v>105.96</v>
      </c>
      <c r="K143" s="180" t="s">
        <v>59</v>
      </c>
      <c r="L143" s="41"/>
    </row>
    <row r="144" spans="1:12" ht="22.8" x14ac:dyDescent="0.3">
      <c r="A144" s="23"/>
      <c r="B144" s="15"/>
      <c r="C144" s="11"/>
      <c r="D144" s="7" t="s">
        <v>30</v>
      </c>
      <c r="E144" s="176" t="s">
        <v>56</v>
      </c>
      <c r="F144" s="175">
        <v>20</v>
      </c>
      <c r="G144" s="177">
        <v>1.25</v>
      </c>
      <c r="H144" s="177">
        <v>0.49</v>
      </c>
      <c r="I144" s="177">
        <v>8.57</v>
      </c>
      <c r="J144" s="177">
        <v>70.33</v>
      </c>
      <c r="K144" s="180" t="s">
        <v>59</v>
      </c>
      <c r="L144" s="41"/>
    </row>
    <row r="145" spans="1:12" ht="22.8" x14ac:dyDescent="0.3">
      <c r="A145" s="23"/>
      <c r="B145" s="15"/>
      <c r="C145" s="11"/>
      <c r="D145" s="7" t="s">
        <v>31</v>
      </c>
      <c r="E145" s="176" t="s">
        <v>41</v>
      </c>
      <c r="F145" s="175">
        <v>40</v>
      </c>
      <c r="G145" s="177">
        <v>2.65</v>
      </c>
      <c r="H145" s="177">
        <v>0.35</v>
      </c>
      <c r="I145" s="177">
        <v>16.96</v>
      </c>
      <c r="J145" s="177">
        <v>81.58</v>
      </c>
      <c r="K145" s="180" t="s">
        <v>59</v>
      </c>
      <c r="L145" s="41"/>
    </row>
    <row r="146" spans="1:12" ht="14.4" x14ac:dyDescent="0.3">
      <c r="A146" s="23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>
        <v>171.8</v>
      </c>
    </row>
    <row r="147" spans="1:12" ht="14.4" x14ac:dyDescent="0.3">
      <c r="A147" s="24"/>
      <c r="B147" s="17"/>
      <c r="C147" s="8"/>
      <c r="D147" s="18" t="s">
        <v>32</v>
      </c>
      <c r="E147" s="9"/>
      <c r="F147" s="19">
        <f>SUM(F139:F146)</f>
        <v>760</v>
      </c>
      <c r="G147" s="19">
        <f>SUM(G139:G146)</f>
        <v>23.85</v>
      </c>
      <c r="H147" s="19">
        <f>SUM(H139:H146)</f>
        <v>27.43</v>
      </c>
      <c r="I147" s="19">
        <f>SUM(I139:I146)</f>
        <v>116.22</v>
      </c>
      <c r="J147" s="19">
        <f>SUM(J139:J146)</f>
        <v>822.40000000000009</v>
      </c>
      <c r="K147" s="25"/>
      <c r="L147" s="19">
        <f>SUM(L139:L146)</f>
        <v>171.8</v>
      </c>
    </row>
    <row r="148" spans="1:12" ht="15" thickBot="1" x14ac:dyDescent="0.3">
      <c r="A148" s="29">
        <f>A131</f>
        <v>2</v>
      </c>
      <c r="B148" s="30">
        <f>B131</f>
        <v>3</v>
      </c>
      <c r="C148" s="254" t="s">
        <v>4</v>
      </c>
      <c r="D148" s="255"/>
      <c r="E148" s="31"/>
      <c r="F148" s="32">
        <f>F138+F147</f>
        <v>1290</v>
      </c>
      <c r="G148" s="32">
        <f>G138+G147</f>
        <v>42.980000000000004</v>
      </c>
      <c r="H148" s="32">
        <f>H138+H147</f>
        <v>46.69</v>
      </c>
      <c r="I148" s="32">
        <f>I138+I147</f>
        <v>195.10000000000002</v>
      </c>
      <c r="J148" s="32">
        <f>J138+J147</f>
        <v>1409.44</v>
      </c>
      <c r="K148" s="32"/>
      <c r="L148" s="32">
        <f>L138+L147</f>
        <v>286.3</v>
      </c>
    </row>
    <row r="149" spans="1:12" ht="34.200000000000003" x14ac:dyDescent="0.3">
      <c r="A149" s="20">
        <v>2</v>
      </c>
      <c r="B149" s="21">
        <v>4</v>
      </c>
      <c r="C149" s="22" t="s">
        <v>20</v>
      </c>
      <c r="D149" s="5" t="s">
        <v>21</v>
      </c>
      <c r="E149" s="186" t="s">
        <v>105</v>
      </c>
      <c r="F149" s="185">
        <v>160</v>
      </c>
      <c r="G149" s="187">
        <v>4.8</v>
      </c>
      <c r="H149" s="187">
        <v>7.3</v>
      </c>
      <c r="I149" s="187">
        <v>30.02</v>
      </c>
      <c r="J149" s="187">
        <v>265</v>
      </c>
      <c r="K149" s="188" t="s">
        <v>59</v>
      </c>
      <c r="L149" s="39"/>
    </row>
    <row r="150" spans="1:12" ht="14.4" x14ac:dyDescent="0.3">
      <c r="A150" s="23"/>
      <c r="B150" s="15"/>
      <c r="C150" s="11"/>
      <c r="D150" s="6" t="s">
        <v>38</v>
      </c>
      <c r="E150" s="182" t="s">
        <v>54</v>
      </c>
      <c r="F150" s="181">
        <v>40</v>
      </c>
      <c r="G150" s="183">
        <v>8.6999999999999993</v>
      </c>
      <c r="H150" s="183">
        <v>8.4</v>
      </c>
      <c r="I150" s="183">
        <v>14.58</v>
      </c>
      <c r="J150" s="183">
        <v>117</v>
      </c>
      <c r="K150" s="184">
        <v>2010</v>
      </c>
      <c r="L150" s="41"/>
    </row>
    <row r="151" spans="1:12" ht="14.4" x14ac:dyDescent="0.3">
      <c r="A151" s="23"/>
      <c r="B151" s="15"/>
      <c r="C151" s="11"/>
      <c r="D151" s="7" t="s">
        <v>22</v>
      </c>
      <c r="E151" s="193" t="s">
        <v>106</v>
      </c>
      <c r="F151" s="192">
        <v>185</v>
      </c>
      <c r="G151" s="194">
        <v>0.25</v>
      </c>
      <c r="H151" s="194">
        <v>0.01</v>
      </c>
      <c r="I151" s="194">
        <v>5.56</v>
      </c>
      <c r="J151" s="194">
        <v>26.13</v>
      </c>
      <c r="K151" s="198" t="s">
        <v>59</v>
      </c>
      <c r="L151" s="41"/>
    </row>
    <row r="152" spans="1:12" ht="22.8" x14ac:dyDescent="0.3">
      <c r="A152" s="23"/>
      <c r="B152" s="15"/>
      <c r="C152" s="11"/>
      <c r="D152" s="7" t="s">
        <v>23</v>
      </c>
      <c r="E152" s="196" t="s">
        <v>65</v>
      </c>
      <c r="F152" s="195">
        <v>25</v>
      </c>
      <c r="G152" s="197">
        <v>1.57</v>
      </c>
      <c r="H152" s="197">
        <v>0.61</v>
      </c>
      <c r="I152" s="197">
        <v>14.87</v>
      </c>
      <c r="J152" s="197">
        <v>87.92</v>
      </c>
      <c r="K152" s="200" t="s">
        <v>59</v>
      </c>
      <c r="L152" s="41"/>
    </row>
    <row r="153" spans="1:12" ht="14.4" x14ac:dyDescent="0.3">
      <c r="A153" s="23"/>
      <c r="B153" s="15"/>
      <c r="C153" s="11"/>
      <c r="D153" s="7" t="s">
        <v>24</v>
      </c>
      <c r="E153" s="190" t="s">
        <v>57</v>
      </c>
      <c r="F153" s="189">
        <v>100</v>
      </c>
      <c r="G153" s="191">
        <v>0.4</v>
      </c>
      <c r="H153" s="191">
        <v>0.4</v>
      </c>
      <c r="I153" s="191">
        <v>9.8000000000000007</v>
      </c>
      <c r="J153" s="191">
        <v>47</v>
      </c>
      <c r="K153" s="199" t="s">
        <v>59</v>
      </c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>
        <v>114.5</v>
      </c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SUM(F149:F155)</f>
        <v>510</v>
      </c>
      <c r="G156" s="19">
        <f t="shared" ref="G156:J156" si="27">SUM(G149:G155)</f>
        <v>15.72</v>
      </c>
      <c r="H156" s="19">
        <f t="shared" si="27"/>
        <v>16.72</v>
      </c>
      <c r="I156" s="19">
        <f t="shared" si="27"/>
        <v>74.83</v>
      </c>
      <c r="J156" s="19">
        <f t="shared" si="27"/>
        <v>543.04999999999995</v>
      </c>
      <c r="K156" s="25"/>
      <c r="L156" s="19">
        <f t="shared" ref="L156" si="28">SUM(L149:L155)</f>
        <v>114.5</v>
      </c>
    </row>
    <row r="157" spans="1:12" ht="22.8" x14ac:dyDescent="0.3">
      <c r="A157" s="26">
        <f>A149</f>
        <v>2</v>
      </c>
      <c r="B157" s="13">
        <f>B149</f>
        <v>4</v>
      </c>
      <c r="C157" s="10" t="s">
        <v>25</v>
      </c>
      <c r="D157" s="7" t="s">
        <v>38</v>
      </c>
      <c r="E157" s="201" t="s">
        <v>107</v>
      </c>
      <c r="F157" s="202">
        <v>60</v>
      </c>
      <c r="G157" s="206">
        <v>0.73</v>
      </c>
      <c r="H157" s="203">
        <v>2</v>
      </c>
      <c r="I157" s="204">
        <v>7.66</v>
      </c>
      <c r="J157" s="207">
        <v>71.34</v>
      </c>
      <c r="K157" s="211">
        <v>2010</v>
      </c>
      <c r="L157" s="41"/>
    </row>
    <row r="158" spans="1:12" ht="22.8" x14ac:dyDescent="0.3">
      <c r="A158" s="23"/>
      <c r="B158" s="15"/>
      <c r="C158" s="11"/>
      <c r="D158" s="7" t="s">
        <v>26</v>
      </c>
      <c r="E158" s="201" t="s">
        <v>108</v>
      </c>
      <c r="F158" s="208">
        <v>220</v>
      </c>
      <c r="G158" s="206">
        <v>2.5099999999999998</v>
      </c>
      <c r="H158" s="203">
        <v>6.4</v>
      </c>
      <c r="I158" s="205">
        <v>16.2</v>
      </c>
      <c r="J158" s="206">
        <v>165</v>
      </c>
      <c r="K158" s="211">
        <v>2010</v>
      </c>
      <c r="L158" s="41"/>
    </row>
    <row r="159" spans="1:12" ht="22.8" x14ac:dyDescent="0.3">
      <c r="A159" s="23"/>
      <c r="B159" s="15"/>
      <c r="C159" s="11"/>
      <c r="D159" s="7" t="s">
        <v>27</v>
      </c>
      <c r="E159" s="201" t="s">
        <v>109</v>
      </c>
      <c r="F159" s="202">
        <v>240</v>
      </c>
      <c r="G159" s="209">
        <v>16.399999999999999</v>
      </c>
      <c r="H159" s="203">
        <v>15.4</v>
      </c>
      <c r="I159" s="205">
        <v>28.81</v>
      </c>
      <c r="J159" s="206">
        <v>290.60000000000002</v>
      </c>
      <c r="K159" s="211">
        <v>2017</v>
      </c>
      <c r="L159" s="41"/>
    </row>
    <row r="160" spans="1:12" ht="14.4" x14ac:dyDescent="0.3">
      <c r="A160" s="23"/>
      <c r="B160" s="15"/>
      <c r="C160" s="11"/>
      <c r="D160" s="7" t="s">
        <v>29</v>
      </c>
      <c r="E160" s="201" t="s">
        <v>63</v>
      </c>
      <c r="F160" s="202">
        <v>180</v>
      </c>
      <c r="G160" s="206">
        <v>0.9</v>
      </c>
      <c r="H160" s="203">
        <v>0.18</v>
      </c>
      <c r="I160" s="205">
        <v>18.18</v>
      </c>
      <c r="J160" s="207">
        <v>77.400000000000006</v>
      </c>
      <c r="K160" s="211">
        <v>2010</v>
      </c>
      <c r="L160" s="41"/>
    </row>
    <row r="161" spans="1:12" ht="22.8" x14ac:dyDescent="0.3">
      <c r="A161" s="23"/>
      <c r="B161" s="15"/>
      <c r="C161" s="11"/>
      <c r="D161" s="7" t="s">
        <v>52</v>
      </c>
      <c r="E161" s="201" t="s">
        <v>56</v>
      </c>
      <c r="F161" s="202">
        <v>60</v>
      </c>
      <c r="G161" s="206">
        <v>3.75</v>
      </c>
      <c r="H161" s="203">
        <v>1.45</v>
      </c>
      <c r="I161" s="205">
        <v>25.7</v>
      </c>
      <c r="J161" s="206">
        <v>131</v>
      </c>
      <c r="K161" s="210" t="s">
        <v>59</v>
      </c>
      <c r="L161" s="41"/>
    </row>
    <row r="162" spans="1:12" ht="22.8" x14ac:dyDescent="0.3">
      <c r="A162" s="23"/>
      <c r="B162" s="15"/>
      <c r="C162" s="11"/>
      <c r="D162" s="7" t="s">
        <v>31</v>
      </c>
      <c r="E162" s="201" t="s">
        <v>41</v>
      </c>
      <c r="F162" s="202">
        <v>40</v>
      </c>
      <c r="G162" s="206">
        <v>2.65</v>
      </c>
      <c r="H162" s="203">
        <v>0.35</v>
      </c>
      <c r="I162" s="205">
        <v>16.96</v>
      </c>
      <c r="J162" s="207">
        <v>81.58</v>
      </c>
      <c r="K162" s="210" t="s">
        <v>59</v>
      </c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>
        <v>171.8</v>
      </c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SUM(F157:F164)</f>
        <v>800</v>
      </c>
      <c r="G165" s="19">
        <f>SUM(G157:G164)</f>
        <v>26.939999999999994</v>
      </c>
      <c r="H165" s="19">
        <f>SUM(H157:H164)</f>
        <v>25.78</v>
      </c>
      <c r="I165" s="19">
        <f>SUM(I157:I164)</f>
        <v>113.50999999999999</v>
      </c>
      <c r="J165" s="19">
        <f>SUM(J157:J164)</f>
        <v>816.92000000000007</v>
      </c>
      <c r="K165" s="25"/>
      <c r="L165" s="19">
        <f>SUM(L157:L164)</f>
        <v>171.8</v>
      </c>
    </row>
    <row r="166" spans="1:12" ht="15" thickBot="1" x14ac:dyDescent="0.3">
      <c r="A166" s="29">
        <f>A149</f>
        <v>2</v>
      </c>
      <c r="B166" s="30">
        <f>B149</f>
        <v>4</v>
      </c>
      <c r="C166" s="254" t="s">
        <v>4</v>
      </c>
      <c r="D166" s="255"/>
      <c r="E166" s="31"/>
      <c r="F166" s="32">
        <f>F156+F165</f>
        <v>1310</v>
      </c>
      <c r="G166" s="32">
        <f>G156+G165</f>
        <v>42.66</v>
      </c>
      <c r="H166" s="32">
        <f>H156+H165</f>
        <v>42.5</v>
      </c>
      <c r="I166" s="32">
        <f>I156+I165</f>
        <v>188.33999999999997</v>
      </c>
      <c r="J166" s="32">
        <f>J156+J165</f>
        <v>1359.97</v>
      </c>
      <c r="K166" s="32"/>
      <c r="L166" s="32">
        <f>L156+L165</f>
        <v>286.3</v>
      </c>
    </row>
    <row r="167" spans="1:12" ht="22.8" x14ac:dyDescent="0.3">
      <c r="A167" s="20">
        <v>2</v>
      </c>
      <c r="B167" s="21">
        <v>5</v>
      </c>
      <c r="C167" s="22" t="s">
        <v>20</v>
      </c>
      <c r="D167" s="5" t="s">
        <v>21</v>
      </c>
      <c r="E167" s="237" t="s">
        <v>110</v>
      </c>
      <c r="F167" s="238">
        <v>160</v>
      </c>
      <c r="G167" s="241">
        <v>5.2</v>
      </c>
      <c r="H167" s="239">
        <v>7.1</v>
      </c>
      <c r="I167" s="240">
        <v>26.7</v>
      </c>
      <c r="J167" s="241">
        <v>224</v>
      </c>
      <c r="K167" s="227">
        <v>2010</v>
      </c>
      <c r="L167" s="39"/>
    </row>
    <row r="168" spans="1:12" ht="14.4" x14ac:dyDescent="0.3">
      <c r="A168" s="23"/>
      <c r="B168" s="15"/>
      <c r="C168" s="11"/>
      <c r="D168" s="6" t="s">
        <v>38</v>
      </c>
      <c r="E168" s="212" t="s">
        <v>77</v>
      </c>
      <c r="F168" s="213">
        <v>40</v>
      </c>
      <c r="G168" s="215">
        <v>7.33</v>
      </c>
      <c r="H168" s="214">
        <v>5.2</v>
      </c>
      <c r="I168" s="214">
        <v>7.2</v>
      </c>
      <c r="J168" s="215">
        <v>102.5</v>
      </c>
      <c r="K168" s="229">
        <v>2010</v>
      </c>
      <c r="L168" s="41"/>
    </row>
    <row r="169" spans="1:12" ht="14.4" x14ac:dyDescent="0.3">
      <c r="A169" s="23"/>
      <c r="B169" s="15"/>
      <c r="C169" s="11"/>
      <c r="D169" s="7" t="s">
        <v>22</v>
      </c>
      <c r="E169" s="221" t="s">
        <v>79</v>
      </c>
      <c r="F169" s="222">
        <v>180</v>
      </c>
      <c r="G169" s="225">
        <v>0.2</v>
      </c>
      <c r="H169" s="223">
        <v>0</v>
      </c>
      <c r="I169" s="224">
        <v>14.7</v>
      </c>
      <c r="J169" s="226">
        <v>58.3</v>
      </c>
      <c r="K169" s="234" t="s">
        <v>59</v>
      </c>
      <c r="L169" s="41"/>
    </row>
    <row r="170" spans="1:12" ht="22.8" x14ac:dyDescent="0.3">
      <c r="A170" s="23"/>
      <c r="B170" s="15"/>
      <c r="C170" s="11"/>
      <c r="D170" s="7" t="s">
        <v>23</v>
      </c>
      <c r="E170" s="228" t="s">
        <v>56</v>
      </c>
      <c r="F170" s="229">
        <v>25</v>
      </c>
      <c r="G170" s="232">
        <v>1.57</v>
      </c>
      <c r="H170" s="230">
        <v>0.61</v>
      </c>
      <c r="I170" s="231">
        <v>14.87</v>
      </c>
      <c r="J170" s="233">
        <v>87.92</v>
      </c>
      <c r="K170" s="236" t="s">
        <v>59</v>
      </c>
      <c r="L170" s="41"/>
    </row>
    <row r="171" spans="1:12" ht="14.4" x14ac:dyDescent="0.3">
      <c r="A171" s="23"/>
      <c r="B171" s="15"/>
      <c r="C171" s="11"/>
      <c r="D171" s="7" t="s">
        <v>44</v>
      </c>
      <c r="E171" s="216" t="s">
        <v>66</v>
      </c>
      <c r="F171" s="217">
        <v>125</v>
      </c>
      <c r="G171" s="219">
        <v>3.5</v>
      </c>
      <c r="H171" s="218">
        <v>3.13</v>
      </c>
      <c r="I171" s="218">
        <v>5.64</v>
      </c>
      <c r="J171" s="220">
        <v>70.64</v>
      </c>
      <c r="K171" s="235" t="s">
        <v>59</v>
      </c>
      <c r="L171" s="41"/>
    </row>
    <row r="172" spans="1:12" ht="14.4" x14ac:dyDescent="0.3">
      <c r="A172" s="23"/>
      <c r="B172" s="15"/>
      <c r="C172" s="11"/>
      <c r="D172" s="6"/>
      <c r="E172" s="40"/>
      <c r="F172" s="41"/>
      <c r="G172" s="41"/>
      <c r="H172" s="41"/>
      <c r="I172" s="41"/>
      <c r="J172" s="41"/>
      <c r="K172" s="42"/>
      <c r="L172" s="41">
        <v>114.5</v>
      </c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.75" customHeight="1" x14ac:dyDescent="0.3">
      <c r="A174" s="24"/>
      <c r="B174" s="17"/>
      <c r="C174" s="8"/>
      <c r="D174" s="18" t="s">
        <v>32</v>
      </c>
      <c r="E174" s="9"/>
      <c r="F174" s="19">
        <f>SUM(F167:F173)</f>
        <v>530</v>
      </c>
      <c r="G174" s="19">
        <f t="shared" ref="G174:J174" si="29">SUM(G167:G173)</f>
        <v>17.8</v>
      </c>
      <c r="H174" s="19">
        <f t="shared" si="29"/>
        <v>16.04</v>
      </c>
      <c r="I174" s="19">
        <f t="shared" si="29"/>
        <v>69.109999999999985</v>
      </c>
      <c r="J174" s="19">
        <f t="shared" si="29"/>
        <v>543.36</v>
      </c>
      <c r="K174" s="25"/>
      <c r="L174" s="19">
        <f t="shared" ref="L174" si="30">SUM(L167:L173)</f>
        <v>114.5</v>
      </c>
    </row>
    <row r="175" spans="1:12" ht="14.4" x14ac:dyDescent="0.3">
      <c r="A175" s="26">
        <f>A167</f>
        <v>2</v>
      </c>
      <c r="B175" s="13">
        <f>B167</f>
        <v>5</v>
      </c>
      <c r="C175" s="10" t="s">
        <v>25</v>
      </c>
      <c r="D175" s="7" t="s">
        <v>38</v>
      </c>
      <c r="E175" s="242" t="s">
        <v>48</v>
      </c>
      <c r="F175" s="243">
        <v>60</v>
      </c>
      <c r="G175" s="246">
        <v>0.86</v>
      </c>
      <c r="H175" s="244">
        <v>6.1</v>
      </c>
      <c r="I175" s="244">
        <v>5.64</v>
      </c>
      <c r="J175" s="247">
        <v>77.53</v>
      </c>
      <c r="K175" s="250">
        <v>2010</v>
      </c>
      <c r="L175" s="41"/>
    </row>
    <row r="176" spans="1:12" ht="14.4" x14ac:dyDescent="0.3">
      <c r="A176" s="23"/>
      <c r="B176" s="15"/>
      <c r="C176" s="11"/>
      <c r="D176" s="7" t="s">
        <v>26</v>
      </c>
      <c r="E176" s="242" t="s">
        <v>111</v>
      </c>
      <c r="F176" s="248">
        <v>210</v>
      </c>
      <c r="G176" s="246">
        <v>2.75</v>
      </c>
      <c r="H176" s="244">
        <v>5.6</v>
      </c>
      <c r="I176" s="245">
        <v>16.7</v>
      </c>
      <c r="J176" s="246">
        <v>189.3</v>
      </c>
      <c r="K176" s="250">
        <v>2010</v>
      </c>
      <c r="L176" s="41"/>
    </row>
    <row r="177" spans="1:12" ht="14.4" x14ac:dyDescent="0.3">
      <c r="A177" s="23"/>
      <c r="B177" s="15"/>
      <c r="C177" s="11"/>
      <c r="D177" s="7" t="s">
        <v>27</v>
      </c>
      <c r="E177" s="242" t="s">
        <v>112</v>
      </c>
      <c r="F177" s="243">
        <v>100</v>
      </c>
      <c r="G177" s="246">
        <v>11.41</v>
      </c>
      <c r="H177" s="244">
        <v>7.48</v>
      </c>
      <c r="I177" s="244">
        <v>5</v>
      </c>
      <c r="J177" s="247">
        <v>118.11</v>
      </c>
      <c r="K177" s="250">
        <v>2017</v>
      </c>
      <c r="L177" s="41"/>
    </row>
    <row r="178" spans="1:12" ht="14.4" x14ac:dyDescent="0.3">
      <c r="A178" s="23"/>
      <c r="B178" s="15"/>
      <c r="C178" s="11"/>
      <c r="D178" s="7" t="s">
        <v>28</v>
      </c>
      <c r="E178" s="242" t="s">
        <v>47</v>
      </c>
      <c r="F178" s="243">
        <v>150</v>
      </c>
      <c r="G178" s="246">
        <v>7.72</v>
      </c>
      <c r="H178" s="244">
        <v>6.4</v>
      </c>
      <c r="I178" s="245">
        <v>36.979999999999997</v>
      </c>
      <c r="J178" s="247">
        <v>206</v>
      </c>
      <c r="K178" s="250">
        <v>2010</v>
      </c>
      <c r="L178" s="41"/>
    </row>
    <row r="179" spans="1:12" ht="14.4" x14ac:dyDescent="0.3">
      <c r="A179" s="23"/>
      <c r="B179" s="15"/>
      <c r="C179" s="11"/>
      <c r="D179" s="7" t="s">
        <v>29</v>
      </c>
      <c r="E179" s="242" t="s">
        <v>46</v>
      </c>
      <c r="F179" s="243">
        <v>180</v>
      </c>
      <c r="G179" s="246">
        <v>0.28999999999999998</v>
      </c>
      <c r="H179" s="244">
        <v>0.13</v>
      </c>
      <c r="I179" s="245">
        <v>19</v>
      </c>
      <c r="J179" s="247">
        <v>79.47</v>
      </c>
      <c r="K179" s="249" t="s">
        <v>59</v>
      </c>
      <c r="L179" s="41"/>
    </row>
    <row r="180" spans="1:12" ht="22.8" x14ac:dyDescent="0.3">
      <c r="A180" s="23"/>
      <c r="B180" s="15"/>
      <c r="C180" s="11"/>
      <c r="D180" s="7" t="s">
        <v>30</v>
      </c>
      <c r="E180" s="242" t="s">
        <v>56</v>
      </c>
      <c r="F180" s="243">
        <v>20</v>
      </c>
      <c r="G180" s="246">
        <v>1.25</v>
      </c>
      <c r="H180" s="244">
        <v>0.49</v>
      </c>
      <c r="I180" s="244">
        <v>8.57</v>
      </c>
      <c r="J180" s="247">
        <v>70.33</v>
      </c>
      <c r="K180" s="249" t="s">
        <v>59</v>
      </c>
      <c r="L180" s="41"/>
    </row>
    <row r="181" spans="1:12" ht="22.8" x14ac:dyDescent="0.3">
      <c r="A181" s="23"/>
      <c r="B181" s="15"/>
      <c r="C181" s="11"/>
      <c r="D181" s="7" t="s">
        <v>31</v>
      </c>
      <c r="E181" s="242" t="s">
        <v>98</v>
      </c>
      <c r="F181" s="243">
        <v>40</v>
      </c>
      <c r="G181" s="246">
        <v>2.65</v>
      </c>
      <c r="H181" s="244">
        <v>0.35</v>
      </c>
      <c r="I181" s="245">
        <v>16.96</v>
      </c>
      <c r="J181" s="247">
        <v>81.58</v>
      </c>
      <c r="K181" s="249" t="s">
        <v>59</v>
      </c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>
        <v>171.8</v>
      </c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SUM(F175:F183)</f>
        <v>760</v>
      </c>
      <c r="G184" s="19">
        <f t="shared" ref="G184:J184" si="31">SUM(G175:G183)</f>
        <v>26.929999999999996</v>
      </c>
      <c r="H184" s="19">
        <f t="shared" si="31"/>
        <v>26.549999999999997</v>
      </c>
      <c r="I184" s="19">
        <f t="shared" si="31"/>
        <v>108.85</v>
      </c>
      <c r="J184" s="19">
        <f t="shared" si="31"/>
        <v>822.32000000000016</v>
      </c>
      <c r="K184" s="25"/>
      <c r="L184" s="19">
        <f t="shared" ref="L184" si="32">SUM(L175:L183)</f>
        <v>171.8</v>
      </c>
    </row>
    <row r="185" spans="1:12" ht="15" thickBot="1" x14ac:dyDescent="0.3">
      <c r="A185" s="29">
        <f>A167</f>
        <v>2</v>
      </c>
      <c r="B185" s="30">
        <f>B167</f>
        <v>5</v>
      </c>
      <c r="C185" s="254" t="s">
        <v>4</v>
      </c>
      <c r="D185" s="255"/>
      <c r="E185" s="31"/>
      <c r="F185" s="32">
        <f>F174+F184</f>
        <v>1290</v>
      </c>
      <c r="G185" s="32">
        <f t="shared" ref="G185" si="33">G174+G184</f>
        <v>44.73</v>
      </c>
      <c r="H185" s="32">
        <f t="shared" ref="H185" si="34">H174+H184</f>
        <v>42.589999999999996</v>
      </c>
      <c r="I185" s="32">
        <f t="shared" ref="I185" si="35">I174+I184</f>
        <v>177.95999999999998</v>
      </c>
      <c r="J185" s="32">
        <f t="shared" ref="J185:L185" si="36">J174+J184</f>
        <v>1365.6800000000003</v>
      </c>
      <c r="K185" s="32"/>
      <c r="L185" s="32">
        <f t="shared" si="36"/>
        <v>286.3</v>
      </c>
    </row>
    <row r="186" spans="1:12" ht="13.8" thickBot="1" x14ac:dyDescent="0.3">
      <c r="A186" s="27"/>
      <c r="B186" s="28"/>
      <c r="C186" s="256" t="s">
        <v>5</v>
      </c>
      <c r="D186" s="256"/>
      <c r="E186" s="256"/>
      <c r="F186" s="34">
        <f>(F24+F42+F58+F76+F94+F111+F130+F148+F166+F185)/(IF(F24=0,0,1)+IF(F42=0,0,1)+IF(F58=0,0,1)+IF(F76=0,0,1)+IF(F94=0,0,1)+IF(F111=0,0,1)+IF(F130=0,0,1)+IF(F148=0,0,1)+IF(F166=0,0,1)+IF(F185=0,0,1))</f>
        <v>1290</v>
      </c>
      <c r="G186" s="34">
        <f>(G24+G42+G58+G76+G94+G111+G130+G148+G166+G185)/(IF(G24=0,0,1)+IF(G42=0,0,1)+IF(G58=0,0,1)+IF(G76=0,0,1)+IF(G94=0,0,1)+IF(G111=0,0,1)+IF(G130=0,0,1)+IF(G148=0,0,1)+IF(G166=0,0,1)+IF(G185=0,0,1))</f>
        <v>43.887</v>
      </c>
      <c r="H186" s="34">
        <f>(H24+H42+H58+H76+H94+H111+H130+H148+H166+H185)/(IF(H24=0,0,1)+IF(H42=0,0,1)+IF(H58=0,0,1)+IF(H76=0,0,1)+IF(H94=0,0,1)+IF(H111=0,0,1)+IF(H130=0,0,1)+IF(H148=0,0,1)+IF(H166=0,0,1)+IF(H185=0,0,1))</f>
        <v>44.486999999999995</v>
      </c>
      <c r="I186" s="34">
        <f>(I24+I42+I58+I76+I94+I111+I130+I148+I166+I185)/(IF(I24=0,0,1)+IF(I42=0,0,1)+IF(I58=0,0,1)+IF(I76=0,0,1)+IF(I94=0,0,1)+IF(I111=0,0,1)+IF(I130=0,0,1)+IF(I148=0,0,1)+IF(I166=0,0,1)+IF(I185=0,0,1))</f>
        <v>184.36500000000004</v>
      </c>
      <c r="J186" s="34">
        <f>(J24+J42+J58+J76+J94+J111+J130+J148+J166+J185)/(IF(J24=0,0,1)+IF(J42=0,0,1)+IF(J58=0,0,1)+IF(J76=0,0,1)+IF(J94=0,0,1)+IF(J111=0,0,1)+IF(J130=0,0,1)+IF(J148=0,0,1)+IF(J166=0,0,1)+IF(J185=0,0,1))</f>
        <v>1385.932</v>
      </c>
      <c r="K186" s="34"/>
      <c r="L186" s="34">
        <f>(L24+L42+L58+L76+L94+L111+L130+L148+L166+L185)/(IF(L24=0,0,1)+IF(L42=0,0,1)+IF(L58=0,0,1)+IF(L76=0,0,1)+IF(L94=0,0,1)+IF(L111=0,0,1)+IF(L130=0,0,1)+IF(L148=0,0,1)+IF(L166=0,0,1)+IF(L185=0,0,1))</f>
        <v>286.30000000000007</v>
      </c>
    </row>
  </sheetData>
  <mergeCells count="14">
    <mergeCell ref="C76:D76"/>
    <mergeCell ref="C94:D94"/>
    <mergeCell ref="C24:D24"/>
    <mergeCell ref="C186:E186"/>
    <mergeCell ref="C185:D185"/>
    <mergeCell ref="C111:D111"/>
    <mergeCell ref="C130:D130"/>
    <mergeCell ref="C148:D148"/>
    <mergeCell ref="C166:D166"/>
    <mergeCell ref="C1:E1"/>
    <mergeCell ref="H1:K1"/>
    <mergeCell ref="H2:K2"/>
    <mergeCell ref="C42:D42"/>
    <mergeCell ref="C58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2025-09-22T07:03:07Z</dcterms:modified>
</cp:coreProperties>
</file>